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<sst xmlns="http://schemas.openxmlformats.org/spreadsheetml/2006/main" count="202" uniqueCount="157">
  <si>
    <t>Статья</t>
  </si>
  <si>
    <t>Организации</t>
  </si>
  <si>
    <t>Предмет договора</t>
  </si>
  <si>
    <t>Договор</t>
  </si>
  <si>
    <t>сумма</t>
  </si>
  <si>
    <t>Услуги связи</t>
  </si>
  <si>
    <t>Оказание услуг местной связи и интернет</t>
  </si>
  <si>
    <t>междугородняя связь</t>
  </si>
  <si>
    <t>ИТОГО</t>
  </si>
  <si>
    <t>Командировочные расходы</t>
  </si>
  <si>
    <t>Транспортные расходы</t>
  </si>
  <si>
    <t xml:space="preserve">Командировки Любань -Тосно- Любань </t>
  </si>
  <si>
    <t>Коммунальные услуги</t>
  </si>
  <si>
    <t>ОАО «ПСК»</t>
  </si>
  <si>
    <t>Поставка электроэнергии</t>
  </si>
  <si>
    <t>ООО «Актион»</t>
  </si>
  <si>
    <t>ОАО «Тепловые сети»</t>
  </si>
  <si>
    <t>Отпуск тепловой энергии</t>
  </si>
  <si>
    <t>4 человека</t>
  </si>
  <si>
    <t>Заправка картриджей</t>
  </si>
  <si>
    <t>Вывоз бытовых отходов 3 куб. в месяц</t>
  </si>
  <si>
    <t>Промывка системы отопления</t>
  </si>
  <si>
    <t>Техническое обслуживание узла учета тепловой энергии</t>
  </si>
  <si>
    <t>ООО «Брандсервис»</t>
  </si>
  <si>
    <t>Заправка огнетушителей (10 штук)</t>
  </si>
  <si>
    <t>ООО «Тест Мастер»</t>
  </si>
  <si>
    <t>Прохождение технического осмотра автобуса</t>
  </si>
  <si>
    <t xml:space="preserve">филиал ФБУЗ «Центр гигиены и </t>
  </si>
  <si>
    <t>эпидемиологии Ленинградской области в Тосненском районе»</t>
  </si>
  <si>
    <t>Дезинсекция территории школы       (500 кв. метров)</t>
  </si>
  <si>
    <t>ИП Макаров А.А.</t>
  </si>
  <si>
    <t>Дератизация помещений (1400кв. метров)</t>
  </si>
  <si>
    <t>Прочие услуги</t>
  </si>
  <si>
    <t>ООО «Росгосстрах»</t>
  </si>
  <si>
    <t>Обязательное страхование транспортных средств</t>
  </si>
  <si>
    <t xml:space="preserve"> Подписка «Тосненский вестник»</t>
  </si>
  <si>
    <t>ВСЕГО:</t>
  </si>
  <si>
    <t>Местный бюджет</t>
  </si>
  <si>
    <t>Целевые программы.</t>
  </si>
  <si>
    <t>Страхование гражданской ответственности перевозчика</t>
  </si>
  <si>
    <t>Установка видеонаблюдения</t>
  </si>
  <si>
    <t>МБУЗ «Тосненская ЦРБ»</t>
  </si>
  <si>
    <t>ООО «Теола-Тосно»</t>
  </si>
  <si>
    <t>Передача сигнала «Пожар» в дежурную часть</t>
  </si>
  <si>
    <t>Экстренный вызов сотрудников охраны</t>
  </si>
  <si>
    <t>Обучение ответственных лиц</t>
  </si>
  <si>
    <t>Техническое обслуживание тревожной кнопки</t>
  </si>
  <si>
    <t>Техническое обслуживание домофона</t>
  </si>
  <si>
    <t>Техническое обслуживание видеонаблюдения</t>
  </si>
  <si>
    <t>Прохождение ежедневного ТО автобуса</t>
  </si>
  <si>
    <t>Увеличение стоимости материальных запасов</t>
  </si>
  <si>
    <t>Ежедневное медицинское освидетельствования водителя</t>
  </si>
  <si>
    <t>Техническое обслуживание ГЛОНАСС Договор заключен на 12 месяцев</t>
  </si>
  <si>
    <t>Техническое обслуживание АПС</t>
  </si>
  <si>
    <t>ВСЕГО</t>
  </si>
  <si>
    <t>Услуги по содержанию имущества</t>
  </si>
  <si>
    <t xml:space="preserve">ООО «Системкомплекс» </t>
  </si>
  <si>
    <t>Областной бюджет</t>
  </si>
  <si>
    <t>организации</t>
  </si>
  <si>
    <t>Договор с поставщиком</t>
  </si>
  <si>
    <t>Почта России</t>
  </si>
  <si>
    <t>ООО «Динамика»</t>
  </si>
  <si>
    <t>Увеличение стоимости основных средств</t>
  </si>
  <si>
    <t>ООО «ПТК-Сервис»</t>
  </si>
  <si>
    <t>ООО «Корд»</t>
  </si>
  <si>
    <t>Бумага для принтеров</t>
  </si>
  <si>
    <t>Канцтовары</t>
  </si>
  <si>
    <t>Учебно-наглядные пособия и технические средства</t>
  </si>
  <si>
    <t>Запчасти для автобуса (лампочки, фильтра, ремни, свечи, реле, предохранители)</t>
  </si>
  <si>
    <t>Журналы классные, для кружков и факультативов</t>
  </si>
  <si>
    <t>Личные дела учащихся</t>
  </si>
  <si>
    <t xml:space="preserve">ИТОГО </t>
  </si>
  <si>
    <t>Программа "Лето"</t>
  </si>
  <si>
    <t>Организация отдыха детей на летние каникулы</t>
  </si>
  <si>
    <t>зароботаная плата</t>
  </si>
  <si>
    <t>начисления на оплату труда</t>
  </si>
  <si>
    <t>Организация питания</t>
  </si>
  <si>
    <t>Поставки молока</t>
  </si>
  <si>
    <t>ООО "Новый век"</t>
  </si>
  <si>
    <t>организация горячего питания в школе</t>
  </si>
  <si>
    <t>договор №</t>
  </si>
  <si>
    <t>ООО "Галактика"</t>
  </si>
  <si>
    <t>Поставка молока для начальных классов 0,2л.</t>
  </si>
  <si>
    <t>зароботная плата (классное руководство) обл. бюджет</t>
  </si>
  <si>
    <t xml:space="preserve"> </t>
  </si>
  <si>
    <t>начисление на оплату труда (классное руководство) обд. Бюджет</t>
  </si>
  <si>
    <t>оплата договоров</t>
  </si>
  <si>
    <t>ИП Садовский А.</t>
  </si>
  <si>
    <t>Гигиеническое обучение</t>
  </si>
  <si>
    <t>ООО «СЗМЦ+»</t>
  </si>
  <si>
    <t>Приобретение бензина Аи-92</t>
  </si>
  <si>
    <t>Приобретение масла, тосола, смазки</t>
  </si>
  <si>
    <t>Директор школы</t>
  </si>
  <si>
    <t>Г.П. Кудрина</t>
  </si>
  <si>
    <t>Медикаменты (перевязочный материал)</t>
  </si>
  <si>
    <t>согласно тарификации</t>
  </si>
  <si>
    <t>начисления на заработанную плату</t>
  </si>
  <si>
    <t>Приобритение аттестатов гос. Образца 40 шт. с вкладышами 40шт.</t>
  </si>
  <si>
    <t>Приобретение лицензионных программ для компьютеров MS-Offis, Word.</t>
  </si>
  <si>
    <t>Расходы на приобретение ГСМ по маршруту: 1) Любань-Бородулино-Липки-Пельгора-Новинка-Вериговщина-Обуховец-Костуя Всего – 172 км 2)Любань-Тосно-Любань Всего –54 км          общий пробег 25768 км. за год</t>
  </si>
  <si>
    <t>ПАО «Ростелеком»</t>
  </si>
  <si>
    <t>пени, штрафы</t>
  </si>
  <si>
    <t xml:space="preserve">ООО «Сенат» </t>
  </si>
  <si>
    <t>Обучение ответственного по электрохозяйству 2чел.</t>
  </si>
  <si>
    <t>ООО « Сента»</t>
  </si>
  <si>
    <t>ООО Тест Мастер</t>
  </si>
  <si>
    <t>Лабораторное иследование воды</t>
  </si>
  <si>
    <t>Подписка на газеты и журналы:  завуч, ОБЖ, Образование</t>
  </si>
  <si>
    <t>Учебники по стандартам ФГОС</t>
  </si>
  <si>
    <t>субвенция</t>
  </si>
  <si>
    <t>командировочные</t>
  </si>
  <si>
    <t>Связь Интернет</t>
  </si>
  <si>
    <t>договор на соединение со школьным интернетом</t>
  </si>
  <si>
    <t>лампы люминисцентные и светильники</t>
  </si>
  <si>
    <t>витаминизация</t>
  </si>
  <si>
    <t>вода потребление и отведение</t>
  </si>
  <si>
    <t>обслуживание стадиона</t>
  </si>
  <si>
    <t>Обучение ответственных по пож минимуму 5 чел</t>
  </si>
  <si>
    <t>техническое обслуживание тахографа</t>
  </si>
  <si>
    <t>гос пошлина</t>
  </si>
  <si>
    <t>Обслуживание и уход стадиона</t>
  </si>
  <si>
    <t> утилизация ртутных и ртутьсодержащих ламп в соответствии стребованиями СанПиН 2.1.7.1322-03 «Гигиенические требования к размещению и обезвре­живанию отходов производства и потребления»</t>
  </si>
  <si>
    <t>картриджи</t>
  </si>
  <si>
    <t xml:space="preserve">ответственного по тепловому хозяйству 2 человек </t>
  </si>
  <si>
    <t>ИП Кузьмин</t>
  </si>
  <si>
    <t xml:space="preserve">обучение по ГО и ЧС </t>
  </si>
  <si>
    <t>обучение по охране труда 3 чел</t>
  </si>
  <si>
    <t>договоры гражданско-правового характера (обслуживание стадиона)</t>
  </si>
  <si>
    <t>учебное оборудование (оборудование для кабинета физики, оборудование для кабинета биологии, оборудование для кабинета химии и т.д.)</t>
  </si>
  <si>
    <t>компьютер, экран, проектор</t>
  </si>
  <si>
    <t>1 квартал</t>
  </si>
  <si>
    <t>2 квартал</t>
  </si>
  <si>
    <t xml:space="preserve"> 3 квартал</t>
  </si>
  <si>
    <t>4 квартал</t>
  </si>
  <si>
    <t>221 (242)</t>
  </si>
  <si>
    <t>Учебные расходы 244</t>
  </si>
  <si>
    <t>МКОУ «Любанская СОШ»</t>
  </si>
  <si>
    <r>
      <t>ИП Макаров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А.А.</t>
    </r>
  </si>
  <si>
    <r>
      <t xml:space="preserve"> </t>
    </r>
    <r>
      <rPr>
        <sz val="11"/>
        <color indexed="8"/>
        <rFont val="Times New Roman"/>
        <family val="1"/>
      </rPr>
      <t>ООО «ЕНДС Северо-запад»</t>
    </r>
  </si>
  <si>
    <t xml:space="preserve">244 Содержание помещений </t>
  </si>
  <si>
    <t>Медосмотр персонала   женщины - 74050  мужчины - 18000</t>
  </si>
  <si>
    <t>Расшифровка к смете на 2019 год.</t>
  </si>
  <si>
    <t>водопотребление 59 000,00</t>
  </si>
  <si>
    <t>водоотведение 62 320,00</t>
  </si>
  <si>
    <t>226 (242)</t>
  </si>
  <si>
    <t>обслуживание сайта школы</t>
  </si>
  <si>
    <t>з/п</t>
  </si>
  <si>
    <t>211 (111)</t>
  </si>
  <si>
    <t>213 (119)</t>
  </si>
  <si>
    <t>увеличение материавльных запасов</t>
  </si>
  <si>
    <t xml:space="preserve">Приобретение моющих средств, тряпок,  ведер, веников, </t>
  </si>
  <si>
    <t>строительных материалов: замков, краски,   шпатлевки, ламп электрических, ламп ЛБ и т.д.</t>
  </si>
  <si>
    <t xml:space="preserve">грамоты </t>
  </si>
  <si>
    <t>346 (242)</t>
  </si>
  <si>
    <t xml:space="preserve">346 (244)  </t>
  </si>
  <si>
    <t>349 (244)</t>
  </si>
  <si>
    <t>аттестаты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</si>
</sst>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i/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ahoma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ahoma"/>
      <family val="2"/>
    </font>
    <font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4" fontId="49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50" fillId="33" borderId="11" xfId="0" applyNumberFormat="1" applyFont="1" applyFill="1" applyBorder="1" applyAlignment="1">
      <alignment vertical="top" wrapText="1"/>
    </xf>
    <xf numFmtId="4" fontId="50" fillId="33" borderId="12" xfId="0" applyNumberFormat="1" applyFont="1" applyFill="1" applyBorder="1" applyAlignment="1">
      <alignment vertical="top" wrapText="1"/>
    </xf>
    <xf numFmtId="0" fontId="25" fillId="34" borderId="13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52" fillId="33" borderId="11" xfId="0" applyNumberFormat="1" applyFont="1" applyFill="1" applyBorder="1" applyAlignment="1">
      <alignment vertical="top" wrapText="1"/>
    </xf>
    <xf numFmtId="0" fontId="0" fillId="0" borderId="17" xfId="0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35" borderId="18" xfId="0" applyFont="1" applyFill="1" applyBorder="1" applyAlignment="1">
      <alignment horizontal="center" vertical="top" wrapText="1"/>
    </xf>
    <xf numFmtId="0" fontId="54" fillId="35" borderId="18" xfId="0" applyFont="1" applyFill="1" applyBorder="1" applyAlignment="1">
      <alignment horizontal="left" vertical="top" wrapText="1" indent="3"/>
    </xf>
    <xf numFmtId="0" fontId="53" fillId="35" borderId="19" xfId="0" applyFont="1" applyFill="1" applyBorder="1" applyAlignment="1">
      <alignment horizontal="left" vertical="top" wrapText="1" indent="3"/>
    </xf>
    <xf numFmtId="0" fontId="54" fillId="35" borderId="20" xfId="0" applyFont="1" applyFill="1" applyBorder="1" applyAlignment="1">
      <alignment vertical="top" wrapText="1"/>
    </xf>
    <xf numFmtId="0" fontId="55" fillId="35" borderId="0" xfId="0" applyFont="1" applyFill="1" applyBorder="1" applyAlignment="1">
      <alignment vertical="top" wrapText="1"/>
    </xf>
    <xf numFmtId="0" fontId="53" fillId="35" borderId="21" xfId="0" applyFont="1" applyFill="1" applyBorder="1" applyAlignment="1">
      <alignment horizontal="left" vertical="top" wrapText="1" indent="1"/>
    </xf>
    <xf numFmtId="0" fontId="54" fillId="35" borderId="17" xfId="0" applyFont="1" applyFill="1" applyBorder="1" applyAlignment="1">
      <alignment vertical="top" wrapText="1"/>
    </xf>
    <xf numFmtId="0" fontId="54" fillId="35" borderId="22" xfId="0" applyFont="1" applyFill="1" applyBorder="1" applyAlignment="1">
      <alignment vertical="top" wrapText="1"/>
    </xf>
    <xf numFmtId="4" fontId="54" fillId="35" borderId="17" xfId="0" applyNumberFormat="1" applyFont="1" applyFill="1" applyBorder="1" applyAlignment="1">
      <alignment vertical="top" wrapText="1"/>
    </xf>
    <xf numFmtId="0" fontId="55" fillId="33" borderId="23" xfId="0" applyFont="1" applyFill="1" applyBorder="1" applyAlignment="1">
      <alignment vertical="top" wrapText="1"/>
    </xf>
    <xf numFmtId="0" fontId="53" fillId="33" borderId="20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vertical="top" wrapText="1"/>
    </xf>
    <xf numFmtId="4" fontId="53" fillId="33" borderId="20" xfId="0" applyNumberFormat="1" applyFont="1" applyFill="1" applyBorder="1" applyAlignment="1">
      <alignment vertical="top" wrapText="1"/>
    </xf>
    <xf numFmtId="0" fontId="53" fillId="35" borderId="24" xfId="0" applyFont="1" applyFill="1" applyBorder="1" applyAlignment="1">
      <alignment horizontal="left" vertical="top" wrapText="1" indent="1"/>
    </xf>
    <xf numFmtId="0" fontId="55" fillId="33" borderId="20" xfId="0" applyFont="1" applyFill="1" applyBorder="1" applyAlignment="1">
      <alignment vertical="top" wrapText="1"/>
    </xf>
    <xf numFmtId="0" fontId="54" fillId="35" borderId="24" xfId="0" applyFont="1" applyFill="1" applyBorder="1" applyAlignment="1">
      <alignment horizontal="left" vertical="top" wrapText="1" indent="1"/>
    </xf>
    <xf numFmtId="0" fontId="55" fillId="35" borderId="21" xfId="0" applyFont="1" applyFill="1" applyBorder="1" applyAlignment="1">
      <alignment vertical="top" wrapText="1"/>
    </xf>
    <xf numFmtId="0" fontId="54" fillId="35" borderId="25" xfId="0" applyFont="1" applyFill="1" applyBorder="1" applyAlignment="1">
      <alignment vertical="top" wrapText="1"/>
    </xf>
    <xf numFmtId="0" fontId="54" fillId="35" borderId="16" xfId="0" applyFont="1" applyFill="1" applyBorder="1" applyAlignment="1">
      <alignment vertical="top" wrapText="1"/>
    </xf>
    <xf numFmtId="0" fontId="55" fillId="35" borderId="24" xfId="0" applyFont="1" applyFill="1" applyBorder="1" applyAlignment="1">
      <alignment vertical="top" wrapText="1"/>
    </xf>
    <xf numFmtId="0" fontId="54" fillId="35" borderId="12" xfId="0" applyFont="1" applyFill="1" applyBorder="1" applyAlignment="1">
      <alignment vertical="top" wrapText="1"/>
    </xf>
    <xf numFmtId="4" fontId="54" fillId="35" borderId="0" xfId="0" applyNumberFormat="1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4" fontId="53" fillId="33" borderId="11" xfId="0" applyNumberFormat="1" applyFont="1" applyFill="1" applyBorder="1" applyAlignment="1">
      <alignment vertical="top" wrapText="1"/>
    </xf>
    <xf numFmtId="0" fontId="53" fillId="35" borderId="26" xfId="0" applyFont="1" applyFill="1" applyBorder="1" applyAlignment="1">
      <alignment horizontal="left" vertical="top" wrapText="1"/>
    </xf>
    <xf numFmtId="0" fontId="57" fillId="35" borderId="18" xfId="0" applyFont="1" applyFill="1" applyBorder="1" applyAlignment="1">
      <alignment vertical="top" wrapText="1"/>
    </xf>
    <xf numFmtId="0" fontId="54" fillId="35" borderId="18" xfId="0" applyFont="1" applyFill="1" applyBorder="1" applyAlignment="1">
      <alignment vertical="top" wrapText="1"/>
    </xf>
    <xf numFmtId="0" fontId="55" fillId="35" borderId="18" xfId="0" applyFont="1" applyFill="1" applyBorder="1" applyAlignment="1">
      <alignment vertical="top" wrapText="1"/>
    </xf>
    <xf numFmtId="4" fontId="57" fillId="0" borderId="26" xfId="0" applyNumberFormat="1" applyFont="1" applyBorder="1" applyAlignment="1">
      <alignment vertical="top" wrapText="1"/>
    </xf>
    <xf numFmtId="0" fontId="55" fillId="35" borderId="23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4" fontId="56" fillId="33" borderId="10" xfId="0" applyNumberFormat="1" applyFont="1" applyFill="1" applyBorder="1" applyAlignment="1">
      <alignment vertical="top" wrapText="1"/>
    </xf>
    <xf numFmtId="0" fontId="54" fillId="35" borderId="10" xfId="0" applyFont="1" applyFill="1" applyBorder="1" applyAlignment="1">
      <alignment vertical="top" wrapText="1"/>
    </xf>
    <xf numFmtId="0" fontId="54" fillId="35" borderId="11" xfId="0" applyFont="1" applyFill="1" applyBorder="1" applyAlignment="1">
      <alignment vertical="top" wrapText="1"/>
    </xf>
    <xf numFmtId="4" fontId="57" fillId="0" borderId="27" xfId="0" applyNumberFormat="1" applyFont="1" applyBorder="1" applyAlignment="1">
      <alignment vertical="top" wrapText="1"/>
    </xf>
    <xf numFmtId="4" fontId="57" fillId="0" borderId="17" xfId="0" applyNumberFormat="1" applyFont="1" applyBorder="1" applyAlignment="1">
      <alignment vertical="top" wrapText="1"/>
    </xf>
    <xf numFmtId="0" fontId="54" fillId="35" borderId="26" xfId="0" applyFont="1" applyFill="1" applyBorder="1" applyAlignment="1">
      <alignment vertical="top" wrapText="1"/>
    </xf>
    <xf numFmtId="0" fontId="54" fillId="35" borderId="28" xfId="0" applyFont="1" applyFill="1" applyBorder="1" applyAlignment="1">
      <alignment vertical="top" wrapText="1"/>
    </xf>
    <xf numFmtId="4" fontId="57" fillId="0" borderId="29" xfId="0" applyNumberFormat="1" applyFont="1" applyBorder="1" applyAlignment="1">
      <alignment vertical="top" wrapText="1"/>
    </xf>
    <xf numFmtId="0" fontId="57" fillId="0" borderId="21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57" fillId="0" borderId="29" xfId="0" applyFont="1" applyBorder="1" applyAlignment="1">
      <alignment horizontal="left" vertical="top" wrapText="1"/>
    </xf>
    <xf numFmtId="0" fontId="57" fillId="35" borderId="21" xfId="0" applyFont="1" applyFill="1" applyBorder="1" applyAlignment="1">
      <alignment vertical="top" wrapText="1"/>
    </xf>
    <xf numFmtId="0" fontId="57" fillId="0" borderId="28" xfId="0" applyFont="1" applyBorder="1" applyAlignment="1">
      <alignment horizontal="left" vertical="top" wrapText="1"/>
    </xf>
    <xf numFmtId="0" fontId="54" fillId="35" borderId="17" xfId="0" applyFont="1" applyFill="1" applyBorder="1" applyAlignment="1">
      <alignment horizontal="justify" vertical="top" wrapText="1"/>
    </xf>
    <xf numFmtId="0" fontId="54" fillId="35" borderId="29" xfId="0" applyFont="1" applyFill="1" applyBorder="1" applyAlignment="1">
      <alignment vertical="top" wrapText="1"/>
    </xf>
    <xf numFmtId="4" fontId="57" fillId="0" borderId="30" xfId="0" applyNumberFormat="1" applyFont="1" applyBorder="1" applyAlignment="1">
      <alignment vertical="top" wrapText="1"/>
    </xf>
    <xf numFmtId="0" fontId="57" fillId="0" borderId="17" xfId="0" applyFont="1" applyBorder="1" applyAlignment="1">
      <alignment horizontal="left" vertical="top" wrapText="1"/>
    </xf>
    <xf numFmtId="0" fontId="55" fillId="0" borderId="23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4" fontId="57" fillId="0" borderId="23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7" fillId="0" borderId="24" xfId="0" applyFont="1" applyBorder="1" applyAlignment="1">
      <alignment horizontal="left" vertical="top" wrapText="1"/>
    </xf>
    <xf numFmtId="0" fontId="56" fillId="33" borderId="26" xfId="0" applyFont="1" applyFill="1" applyBorder="1" applyAlignment="1">
      <alignment vertical="top" wrapText="1"/>
    </xf>
    <xf numFmtId="0" fontId="56" fillId="33" borderId="18" xfId="0" applyFont="1" applyFill="1" applyBorder="1" applyAlignment="1">
      <alignment vertical="top" wrapText="1"/>
    </xf>
    <xf numFmtId="4" fontId="56" fillId="33" borderId="26" xfId="0" applyNumberFormat="1" applyFont="1" applyFill="1" applyBorder="1" applyAlignment="1">
      <alignment vertical="top" wrapText="1"/>
    </xf>
    <xf numFmtId="0" fontId="58" fillId="35" borderId="31" xfId="0" applyFont="1" applyFill="1" applyBorder="1" applyAlignment="1">
      <alignment vertical="top" wrapText="1"/>
    </xf>
    <xf numFmtId="4" fontId="5" fillId="36" borderId="17" xfId="0" applyNumberFormat="1" applyFont="1" applyFill="1" applyBorder="1" applyAlignment="1">
      <alignment vertical="top" wrapText="1"/>
    </xf>
    <xf numFmtId="0" fontId="55" fillId="35" borderId="17" xfId="0" applyFont="1" applyFill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5" fillId="35" borderId="20" xfId="0" applyFont="1" applyFill="1" applyBorder="1" applyAlignment="1">
      <alignment vertical="top" wrapText="1"/>
    </xf>
    <xf numFmtId="4" fontId="5" fillId="36" borderId="20" xfId="0" applyNumberFormat="1" applyFont="1" applyFill="1" applyBorder="1" applyAlignment="1">
      <alignment vertical="top" wrapText="1"/>
    </xf>
    <xf numFmtId="0" fontId="59" fillId="33" borderId="11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horizontal="justify" vertical="top" wrapText="1"/>
    </xf>
    <xf numFmtId="0" fontId="55" fillId="35" borderId="32" xfId="0" applyFont="1" applyFill="1" applyBorder="1" applyAlignment="1">
      <alignment vertical="top" wrapText="1"/>
    </xf>
    <xf numFmtId="0" fontId="54" fillId="35" borderId="33" xfId="0" applyFont="1" applyFill="1" applyBorder="1" applyAlignment="1">
      <alignment horizontal="justify" vertical="top" wrapText="1"/>
    </xf>
    <xf numFmtId="0" fontId="55" fillId="35" borderId="33" xfId="0" applyFont="1" applyFill="1" applyBorder="1" applyAlignment="1">
      <alignment vertical="top" wrapText="1"/>
    </xf>
    <xf numFmtId="4" fontId="54" fillId="35" borderId="34" xfId="0" applyNumberFormat="1" applyFont="1" applyFill="1" applyBorder="1" applyAlignment="1">
      <alignment vertical="top" wrapText="1"/>
    </xf>
    <xf numFmtId="0" fontId="55" fillId="33" borderId="32" xfId="0" applyFont="1" applyFill="1" applyBorder="1" applyAlignment="1">
      <alignment vertical="top" wrapText="1"/>
    </xf>
    <xf numFmtId="0" fontId="54" fillId="35" borderId="17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justify" vertical="top" wrapText="1"/>
    </xf>
    <xf numFmtId="0" fontId="59" fillId="33" borderId="16" xfId="0" applyFont="1" applyFill="1" applyBorder="1" applyAlignment="1">
      <alignment vertical="top" wrapText="1"/>
    </xf>
    <xf numFmtId="4" fontId="53" fillId="33" borderId="35" xfId="0" applyNumberFormat="1" applyFont="1" applyFill="1" applyBorder="1" applyAlignment="1">
      <alignment vertical="top" wrapText="1"/>
    </xf>
    <xf numFmtId="4" fontId="54" fillId="35" borderId="20" xfId="0" applyNumberFormat="1" applyFont="1" applyFill="1" applyBorder="1" applyAlignment="1">
      <alignment vertical="top" wrapText="1"/>
    </xf>
    <xf numFmtId="0" fontId="54" fillId="33" borderId="20" xfId="0" applyFont="1" applyFill="1" applyBorder="1" applyAlignment="1">
      <alignment horizontal="left" vertical="top" wrapText="1" indent="15"/>
    </xf>
    <xf numFmtId="0" fontId="53" fillId="33" borderId="20" xfId="0" applyFont="1" applyFill="1" applyBorder="1" applyAlignment="1">
      <alignment horizontal="justify" vertical="top" wrapText="1"/>
    </xf>
    <xf numFmtId="0" fontId="59" fillId="33" borderId="20" xfId="0" applyFont="1" applyFill="1" applyBorder="1" applyAlignment="1">
      <alignment vertical="top" wrapText="1"/>
    </xf>
    <xf numFmtId="0" fontId="55" fillId="34" borderId="23" xfId="0" applyFont="1" applyFill="1" applyBorder="1" applyAlignment="1">
      <alignment vertical="top" wrapText="1"/>
    </xf>
    <xf numFmtId="0" fontId="54" fillId="34" borderId="20" xfId="0" applyFont="1" applyFill="1" applyBorder="1" applyAlignment="1">
      <alignment horizontal="left" vertical="top" wrapText="1" indent="15"/>
    </xf>
    <xf numFmtId="0" fontId="53" fillId="34" borderId="20" xfId="0" applyFont="1" applyFill="1" applyBorder="1" applyAlignment="1">
      <alignment horizontal="justify" vertical="top" wrapText="1"/>
    </xf>
    <xf numFmtId="0" fontId="59" fillId="34" borderId="20" xfId="0" applyFont="1" applyFill="1" applyBorder="1" applyAlignment="1">
      <alignment vertical="top" wrapText="1"/>
    </xf>
    <xf numFmtId="4" fontId="53" fillId="34" borderId="2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0" fontId="54" fillId="35" borderId="10" xfId="0" applyFont="1" applyFill="1" applyBorder="1" applyAlignment="1">
      <alignment horizontal="center" vertical="top" wrapText="1"/>
    </xf>
    <xf numFmtId="0" fontId="53" fillId="35" borderId="36" xfId="0" applyFont="1" applyFill="1" applyBorder="1" applyAlignment="1">
      <alignment horizontal="left" vertical="top" wrapText="1"/>
    </xf>
    <xf numFmtId="4" fontId="54" fillId="10" borderId="24" xfId="0" applyNumberFormat="1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left" vertical="top" wrapText="1"/>
    </xf>
    <xf numFmtId="4" fontId="53" fillId="33" borderId="37" xfId="0" applyNumberFormat="1" applyFont="1" applyFill="1" applyBorder="1" applyAlignment="1">
      <alignment horizontal="center" vertical="top" wrapText="1"/>
    </xf>
    <xf numFmtId="0" fontId="54" fillId="35" borderId="12" xfId="0" applyFont="1" applyFill="1" applyBorder="1" applyAlignment="1">
      <alignment horizontal="left" vertical="top" wrapText="1" indent="1"/>
    </xf>
    <xf numFmtId="4" fontId="54" fillId="10" borderId="12" xfId="0" applyNumberFormat="1" applyFont="1" applyFill="1" applyBorder="1" applyAlignment="1">
      <alignment vertical="top" wrapText="1"/>
    </xf>
    <xf numFmtId="0" fontId="54" fillId="35" borderId="17" xfId="0" applyFont="1" applyFill="1" applyBorder="1" applyAlignment="1">
      <alignment horizontal="left" vertical="top" wrapText="1" indent="1"/>
    </xf>
    <xf numFmtId="4" fontId="54" fillId="10" borderId="17" xfId="0" applyNumberFormat="1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54" fillId="35" borderId="26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 indent="1"/>
    </xf>
    <xf numFmtId="0" fontId="53" fillId="33" borderId="12" xfId="0" applyFont="1" applyFill="1" applyBorder="1" applyAlignment="1">
      <alignment vertical="top" wrapText="1"/>
    </xf>
    <xf numFmtId="4" fontId="53" fillId="33" borderId="12" xfId="0" applyNumberFormat="1" applyFont="1" applyFill="1" applyBorder="1" applyAlignment="1">
      <alignment vertical="top" wrapText="1"/>
    </xf>
    <xf numFmtId="0" fontId="54" fillId="35" borderId="29" xfId="0" applyFont="1" applyFill="1" applyBorder="1" applyAlignment="1">
      <alignment horizontal="left" vertical="top" wrapText="1"/>
    </xf>
    <xf numFmtId="0" fontId="54" fillId="36" borderId="36" xfId="0" applyFont="1" applyFill="1" applyBorder="1" applyAlignment="1">
      <alignment horizontal="left" vertical="top" wrapText="1"/>
    </xf>
    <xf numFmtId="0" fontId="54" fillId="36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3" fillId="33" borderId="3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" fontId="54" fillId="10" borderId="20" xfId="0" applyNumberFormat="1" applyFont="1" applyFill="1" applyBorder="1" applyAlignment="1">
      <alignment vertical="top" wrapText="1"/>
    </xf>
    <xf numFmtId="4" fontId="54" fillId="10" borderId="26" xfId="0" applyNumberFormat="1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0" fontId="59" fillId="33" borderId="18" xfId="0" applyFont="1" applyFill="1" applyBorder="1" applyAlignment="1">
      <alignment vertical="top" wrapText="1"/>
    </xf>
    <xf numFmtId="4" fontId="53" fillId="33" borderId="18" xfId="0" applyNumberFormat="1" applyFont="1" applyFill="1" applyBorder="1" applyAlignment="1">
      <alignment vertical="top" wrapText="1"/>
    </xf>
    <xf numFmtId="0" fontId="54" fillId="35" borderId="39" xfId="0" applyFont="1" applyFill="1" applyBorder="1" applyAlignment="1">
      <alignment vertical="top" wrapText="1"/>
    </xf>
    <xf numFmtId="4" fontId="54" fillId="10" borderId="40" xfId="0" applyNumberFormat="1" applyFont="1" applyFill="1" applyBorder="1" applyAlignment="1">
      <alignment vertical="top" wrapText="1"/>
    </xf>
    <xf numFmtId="0" fontId="54" fillId="35" borderId="21" xfId="0" applyFont="1" applyFill="1" applyBorder="1" applyAlignment="1">
      <alignment horizontal="left" vertical="top" wrapText="1" indent="1"/>
    </xf>
    <xf numFmtId="0" fontId="54" fillId="35" borderId="41" xfId="0" applyFont="1" applyFill="1" applyBorder="1" applyAlignment="1">
      <alignment horizontal="left" vertical="top" wrapText="1" indent="1"/>
    </xf>
    <xf numFmtId="4" fontId="54" fillId="10" borderId="42" xfId="0" applyNumberFormat="1" applyFont="1" applyFill="1" applyBorder="1" applyAlignment="1">
      <alignment vertical="top" wrapText="1"/>
    </xf>
    <xf numFmtId="0" fontId="55" fillId="35" borderId="41" xfId="0" applyFont="1" applyFill="1" applyBorder="1" applyAlignment="1">
      <alignment vertical="top" wrapText="1"/>
    </xf>
    <xf numFmtId="0" fontId="60" fillId="35" borderId="17" xfId="0" applyFont="1" applyFill="1" applyBorder="1" applyAlignment="1">
      <alignment vertical="top" wrapText="1"/>
    </xf>
    <xf numFmtId="0" fontId="5" fillId="0" borderId="41" xfId="53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vertical="center" wrapText="1"/>
      <protection/>
    </xf>
    <xf numFmtId="0" fontId="55" fillId="35" borderId="15" xfId="0" applyFont="1" applyFill="1" applyBorder="1" applyAlignment="1">
      <alignment vertical="top" wrapText="1"/>
    </xf>
    <xf numFmtId="4" fontId="54" fillId="10" borderId="35" xfId="0" applyNumberFormat="1" applyFont="1" applyFill="1" applyBorder="1" applyAlignment="1">
      <alignment vertical="top" wrapText="1"/>
    </xf>
    <xf numFmtId="0" fontId="56" fillId="35" borderId="13" xfId="0" applyFont="1" applyFill="1" applyBorder="1" applyAlignment="1">
      <alignment vertical="top" wrapText="1"/>
    </xf>
    <xf numFmtId="0" fontId="53" fillId="33" borderId="43" xfId="0" applyFont="1" applyFill="1" applyBorder="1" applyAlignment="1">
      <alignment horizontal="left" vertical="top" wrapText="1" indent="1"/>
    </xf>
    <xf numFmtId="0" fontId="53" fillId="33" borderId="43" xfId="0" applyFont="1" applyFill="1" applyBorder="1" applyAlignment="1">
      <alignment vertical="top" wrapText="1"/>
    </xf>
    <xf numFmtId="4" fontId="53" fillId="33" borderId="44" xfId="0" applyNumberFormat="1" applyFont="1" applyFill="1" applyBorder="1" applyAlignment="1">
      <alignment vertical="top" wrapText="1"/>
    </xf>
    <xf numFmtId="0" fontId="56" fillId="35" borderId="24" xfId="0" applyFont="1" applyFill="1" applyBorder="1" applyAlignment="1">
      <alignment horizontal="left" vertical="top" wrapText="1" indent="1"/>
    </xf>
    <xf numFmtId="0" fontId="57" fillId="35" borderId="23" xfId="0" applyFont="1" applyFill="1" applyBorder="1" applyAlignment="1">
      <alignment horizontal="left" vertical="top" wrapText="1" indent="1"/>
    </xf>
    <xf numFmtId="0" fontId="56" fillId="35" borderId="23" xfId="0" applyFont="1" applyFill="1" applyBorder="1" applyAlignment="1">
      <alignment horizontal="left" vertical="top" wrapText="1" indent="1"/>
    </xf>
    <xf numFmtId="0" fontId="54" fillId="35" borderId="20" xfId="0" applyFont="1" applyFill="1" applyBorder="1" applyAlignment="1">
      <alignment horizontal="left" vertical="top" wrapText="1" indent="1"/>
    </xf>
    <xf numFmtId="0" fontId="54" fillId="0" borderId="20" xfId="0" applyFont="1" applyBorder="1" applyAlignment="1">
      <alignment horizontal="left" vertical="top" wrapText="1"/>
    </xf>
    <xf numFmtId="0" fontId="53" fillId="33" borderId="20" xfId="0" applyFont="1" applyFill="1" applyBorder="1" applyAlignment="1">
      <alignment horizontal="left" vertical="top" wrapText="1" indent="1"/>
    </xf>
    <xf numFmtId="0" fontId="54" fillId="33" borderId="20" xfId="0" applyFont="1" applyFill="1" applyBorder="1" applyAlignment="1">
      <alignment vertical="top" wrapText="1"/>
    </xf>
    <xf numFmtId="0" fontId="53" fillId="0" borderId="26" xfId="0" applyFont="1" applyBorder="1" applyAlignment="1">
      <alignment horizontal="left" vertical="top" wrapText="1" indent="1"/>
    </xf>
    <xf numFmtId="0" fontId="54" fillId="0" borderId="24" xfId="0" applyFont="1" applyBorder="1" applyAlignment="1">
      <alignment horizontal="left" vertical="top" wrapText="1" indent="1"/>
    </xf>
    <xf numFmtId="0" fontId="59" fillId="33" borderId="39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horizontal="justify" vertical="top" wrapText="1"/>
    </xf>
    <xf numFmtId="4" fontId="53" fillId="33" borderId="40" xfId="0" applyNumberFormat="1" applyFont="1" applyFill="1" applyBorder="1" applyAlignment="1">
      <alignment vertical="top" wrapText="1"/>
    </xf>
    <xf numFmtId="0" fontId="53" fillId="34" borderId="25" xfId="0" applyFont="1" applyFill="1" applyBorder="1" applyAlignment="1">
      <alignment horizontal="justify" vertical="top" wrapText="1"/>
    </xf>
    <xf numFmtId="4" fontId="53" fillId="34" borderId="40" xfId="0" applyNumberFormat="1" applyFont="1" applyFill="1" applyBorder="1" applyAlignment="1">
      <alignment vertical="top" wrapText="1"/>
    </xf>
    <xf numFmtId="0" fontId="54" fillId="0" borderId="26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0" fontId="54" fillId="33" borderId="38" xfId="0" applyFont="1" applyFill="1" applyBorder="1" applyAlignment="1">
      <alignment horizontal="center" vertical="top" wrapText="1"/>
    </xf>
    <xf numFmtId="4" fontId="53" fillId="33" borderId="30" xfId="0" applyNumberFormat="1" applyFont="1" applyFill="1" applyBorder="1" applyAlignment="1">
      <alignment horizontal="right" vertical="top" wrapText="1"/>
    </xf>
    <xf numFmtId="0" fontId="54" fillId="0" borderId="31" xfId="0" applyFont="1" applyBorder="1" applyAlignment="1">
      <alignment horizontal="left" vertical="top" wrapText="1"/>
    </xf>
    <xf numFmtId="0" fontId="54" fillId="36" borderId="31" xfId="0" applyFont="1" applyFill="1" applyBorder="1" applyAlignment="1">
      <alignment horizontal="center" vertical="top" wrapText="1"/>
    </xf>
    <xf numFmtId="0" fontId="54" fillId="36" borderId="39" xfId="0" applyFont="1" applyFill="1" applyBorder="1" applyAlignment="1">
      <alignment horizontal="left" vertical="top" wrapText="1"/>
    </xf>
    <xf numFmtId="0" fontId="54" fillId="0" borderId="25" xfId="0" applyFont="1" applyBorder="1" applyAlignment="1">
      <alignment vertical="top" wrapText="1"/>
    </xf>
    <xf numFmtId="4" fontId="54" fillId="36" borderId="40" xfId="0" applyNumberFormat="1" applyFont="1" applyFill="1" applyBorder="1" applyAlignment="1">
      <alignment horizontal="right" vertical="top" wrapText="1"/>
    </xf>
    <xf numFmtId="0" fontId="54" fillId="0" borderId="45" xfId="0" applyFont="1" applyBorder="1" applyAlignment="1">
      <alignment horizontal="left" vertical="top" wrapText="1"/>
    </xf>
    <xf numFmtId="0" fontId="54" fillId="33" borderId="46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vertical="top" wrapText="1"/>
    </xf>
    <xf numFmtId="4" fontId="53" fillId="33" borderId="35" xfId="0" applyNumberFormat="1" applyFont="1" applyFill="1" applyBorder="1" applyAlignment="1">
      <alignment horizontal="right" vertical="top" wrapText="1"/>
    </xf>
    <xf numFmtId="0" fontId="53" fillId="0" borderId="47" xfId="0" applyFont="1" applyBorder="1" applyAlignment="1">
      <alignment horizontal="left" vertical="top" wrapText="1"/>
    </xf>
    <xf numFmtId="0" fontId="54" fillId="36" borderId="48" xfId="0" applyFont="1" applyFill="1" applyBorder="1" applyAlignment="1">
      <alignment vertical="top" wrapText="1"/>
    </xf>
    <xf numFmtId="0" fontId="54" fillId="36" borderId="36" xfId="0" applyFont="1" applyFill="1" applyBorder="1" applyAlignment="1">
      <alignment vertical="top" wrapText="1"/>
    </xf>
    <xf numFmtId="0" fontId="54" fillId="0" borderId="49" xfId="0" applyFont="1" applyBorder="1" applyAlignment="1">
      <alignment vertical="top" wrapText="1"/>
    </xf>
    <xf numFmtId="0" fontId="54" fillId="0" borderId="34" xfId="0" applyFont="1" applyBorder="1" applyAlignment="1">
      <alignment vertical="top" wrapText="1"/>
    </xf>
    <xf numFmtId="0" fontId="54" fillId="33" borderId="13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4" fontId="53" fillId="33" borderId="37" xfId="0" applyNumberFormat="1" applyFont="1" applyFill="1" applyBorder="1" applyAlignment="1">
      <alignment vertical="top" wrapText="1"/>
    </xf>
    <xf numFmtId="0" fontId="53" fillId="0" borderId="24" xfId="0" applyFont="1" applyBorder="1" applyAlignment="1">
      <alignment horizontal="left" vertical="top" wrapText="1" indent="1"/>
    </xf>
    <xf numFmtId="0" fontId="54" fillId="0" borderId="12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4" fontId="54" fillId="36" borderId="12" xfId="0" applyNumberFormat="1" applyFont="1" applyFill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3" fillId="33" borderId="14" xfId="0" applyFont="1" applyFill="1" applyBorder="1" applyAlignment="1">
      <alignment horizontal="left" vertical="top" wrapText="1" indent="1"/>
    </xf>
    <xf numFmtId="0" fontId="54" fillId="0" borderId="21" xfId="0" applyFont="1" applyBorder="1" applyAlignment="1">
      <alignment vertical="top" wrapText="1"/>
    </xf>
    <xf numFmtId="0" fontId="53" fillId="33" borderId="26" xfId="0" applyFont="1" applyFill="1" applyBorder="1" applyAlignment="1">
      <alignment horizontal="left" vertical="top" wrapText="1" indent="1"/>
    </xf>
    <xf numFmtId="0" fontId="53" fillId="33" borderId="26" xfId="0" applyFont="1" applyFill="1" applyBorder="1" applyAlignment="1">
      <alignment vertical="top" wrapText="1"/>
    </xf>
    <xf numFmtId="4" fontId="53" fillId="33" borderId="26" xfId="0" applyNumberFormat="1" applyFont="1" applyFill="1" applyBorder="1" applyAlignment="1">
      <alignment vertical="top" wrapText="1"/>
    </xf>
    <xf numFmtId="0" fontId="53" fillId="0" borderId="31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3" fillId="0" borderId="23" xfId="0" applyFont="1" applyBorder="1" applyAlignment="1">
      <alignment horizontal="left" vertical="top" wrapText="1" indent="1"/>
    </xf>
    <xf numFmtId="0" fontId="54" fillId="33" borderId="29" xfId="0" applyFont="1" applyFill="1" applyBorder="1" applyAlignment="1">
      <alignment vertical="top" wrapText="1"/>
    </xf>
    <xf numFmtId="4" fontId="53" fillId="33" borderId="50" xfId="0" applyNumberFormat="1" applyFont="1" applyFill="1" applyBorder="1" applyAlignment="1">
      <alignment vertical="top" wrapText="1"/>
    </xf>
    <xf numFmtId="0" fontId="53" fillId="0" borderId="21" xfId="0" applyFont="1" applyBorder="1" applyAlignment="1">
      <alignment horizontal="left" vertical="top" wrapText="1" indent="1"/>
    </xf>
    <xf numFmtId="0" fontId="54" fillId="0" borderId="39" xfId="0" applyFont="1" applyBorder="1" applyAlignment="1">
      <alignment horizontal="left" vertical="top" wrapText="1" indent="1"/>
    </xf>
    <xf numFmtId="4" fontId="54" fillId="0" borderId="40" xfId="0" applyNumberFormat="1" applyFont="1" applyBorder="1" applyAlignment="1">
      <alignment vertical="top" wrapText="1"/>
    </xf>
    <xf numFmtId="0" fontId="54" fillId="0" borderId="41" xfId="0" applyFont="1" applyBorder="1" applyAlignment="1">
      <alignment horizontal="left" vertical="top" wrapText="1" indent="1"/>
    </xf>
    <xf numFmtId="4" fontId="54" fillId="0" borderId="42" xfId="0" applyNumberFormat="1" applyFont="1" applyBorder="1" applyAlignment="1">
      <alignment vertical="top" wrapText="1"/>
    </xf>
    <xf numFmtId="0" fontId="54" fillId="0" borderId="15" xfId="0" applyFont="1" applyBorder="1" applyAlignment="1">
      <alignment horizontal="left" vertical="top" wrapText="1" indent="1"/>
    </xf>
    <xf numFmtId="0" fontId="54" fillId="0" borderId="16" xfId="0" applyFont="1" applyBorder="1" applyAlignment="1">
      <alignment vertical="top" wrapText="1"/>
    </xf>
    <xf numFmtId="4" fontId="54" fillId="0" borderId="35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54" fillId="33" borderId="20" xfId="0" applyFont="1" applyFill="1" applyBorder="1" applyAlignment="1">
      <alignment horizontal="left" vertical="top" wrapText="1" indent="1"/>
    </xf>
    <xf numFmtId="0" fontId="54" fillId="0" borderId="12" xfId="0" applyFont="1" applyBorder="1" applyAlignment="1">
      <alignment horizontal="left" vertical="top" wrapText="1" indent="1"/>
    </xf>
    <xf numFmtId="4" fontId="54" fillId="0" borderId="12" xfId="0" applyNumberFormat="1" applyFont="1" applyBorder="1" applyAlignment="1">
      <alignment vertical="top" wrapText="1"/>
    </xf>
    <xf numFmtId="0" fontId="54" fillId="0" borderId="20" xfId="0" applyFont="1" applyBorder="1" applyAlignment="1">
      <alignment horizontal="left" vertical="top" wrapText="1" indent="1"/>
    </xf>
    <xf numFmtId="4" fontId="54" fillId="0" borderId="20" xfId="0" applyNumberFormat="1" applyFont="1" applyBorder="1" applyAlignment="1">
      <alignment vertical="top" wrapText="1"/>
    </xf>
    <xf numFmtId="0" fontId="53" fillId="33" borderId="18" xfId="0" applyFont="1" applyFill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"/>
    </xf>
    <xf numFmtId="0" fontId="54" fillId="0" borderId="27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53" fillId="0" borderId="33" xfId="0" applyFont="1" applyBorder="1" applyAlignment="1">
      <alignment vertical="top" wrapText="1"/>
    </xf>
    <xf numFmtId="0" fontId="57" fillId="0" borderId="17" xfId="0" applyFont="1" applyBorder="1" applyAlignment="1">
      <alignment horizontal="center" vertical="top" wrapText="1"/>
    </xf>
    <xf numFmtId="4" fontId="54" fillId="0" borderId="17" xfId="0" applyNumberFormat="1" applyFont="1" applyBorder="1" applyAlignment="1">
      <alignment horizontal="right" vertical="top" wrapText="1"/>
    </xf>
    <xf numFmtId="0" fontId="53" fillId="0" borderId="17" xfId="0" applyFont="1" applyBorder="1" applyAlignment="1">
      <alignment vertical="top" wrapText="1"/>
    </xf>
    <xf numFmtId="0" fontId="57" fillId="0" borderId="24" xfId="0" applyFont="1" applyBorder="1" applyAlignment="1">
      <alignment horizontal="left" vertical="top" wrapText="1"/>
    </xf>
    <xf numFmtId="0" fontId="53" fillId="33" borderId="2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53" fillId="34" borderId="10" xfId="0" applyFont="1" applyFill="1" applyBorder="1" applyAlignment="1">
      <alignment vertical="top" wrapText="1"/>
    </xf>
    <xf numFmtId="0" fontId="0" fillId="34" borderId="14" xfId="0" applyFont="1" applyFill="1" applyBorder="1" applyAlignment="1">
      <alignment/>
    </xf>
    <xf numFmtId="4" fontId="53" fillId="34" borderId="18" xfId="0" applyNumberFormat="1" applyFont="1" applyFill="1" applyBorder="1" applyAlignment="1">
      <alignment vertical="top" wrapText="1"/>
    </xf>
    <xf numFmtId="0" fontId="54" fillId="36" borderId="26" xfId="0" applyFont="1" applyFill="1" applyBorder="1" applyAlignment="1">
      <alignment vertical="top" wrapText="1"/>
    </xf>
    <xf numFmtId="0" fontId="53" fillId="36" borderId="23" xfId="0" applyFont="1" applyFill="1" applyBorder="1" applyAlignment="1">
      <alignment vertical="top" wrapText="1"/>
    </xf>
    <xf numFmtId="0" fontId="54" fillId="0" borderId="23" xfId="0" applyFont="1" applyBorder="1" applyAlignment="1">
      <alignment vertical="top" wrapText="1"/>
    </xf>
    <xf numFmtId="0" fontId="53" fillId="33" borderId="10" xfId="0" applyFont="1" applyFill="1" applyBorder="1" applyAlignment="1">
      <alignment horizontal="left" vertical="top" wrapText="1" indent="1"/>
    </xf>
    <xf numFmtId="0" fontId="54" fillId="0" borderId="23" xfId="0" applyFont="1" applyBorder="1" applyAlignment="1">
      <alignment horizontal="left" vertical="top" wrapText="1" indent="1"/>
    </xf>
    <xf numFmtId="0" fontId="53" fillId="33" borderId="38" xfId="0" applyFont="1" applyFill="1" applyBorder="1" applyAlignment="1">
      <alignment vertical="top" wrapText="1"/>
    </xf>
    <xf numFmtId="4" fontId="53" fillId="33" borderId="30" xfId="0" applyNumberFormat="1" applyFont="1" applyFill="1" applyBorder="1" applyAlignment="1">
      <alignment vertical="top" wrapText="1"/>
    </xf>
    <xf numFmtId="0" fontId="53" fillId="34" borderId="14" xfId="0" applyFont="1" applyFill="1" applyBorder="1" applyAlignment="1">
      <alignment vertical="top" wrapText="1"/>
    </xf>
    <xf numFmtId="4" fontId="53" fillId="34" borderId="37" xfId="0" applyNumberFormat="1" applyFont="1" applyFill="1" applyBorder="1" applyAlignment="1">
      <alignment vertical="top" wrapText="1"/>
    </xf>
    <xf numFmtId="0" fontId="54" fillId="35" borderId="33" xfId="0" applyFont="1" applyFill="1" applyBorder="1" applyAlignment="1">
      <alignment vertical="top" wrapText="1"/>
    </xf>
    <xf numFmtId="4" fontId="54" fillId="35" borderId="31" xfId="0" applyNumberFormat="1" applyFont="1" applyFill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4" fontId="57" fillId="0" borderId="28" xfId="0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center"/>
    </xf>
    <xf numFmtId="4" fontId="54" fillId="35" borderId="52" xfId="0" applyNumberFormat="1" applyFont="1" applyFill="1" applyBorder="1" applyAlignment="1">
      <alignment horizontal="center" vertical="top" wrapText="1"/>
    </xf>
    <xf numFmtId="4" fontId="54" fillId="35" borderId="47" xfId="0" applyNumberFormat="1" applyFont="1" applyFill="1" applyBorder="1" applyAlignment="1">
      <alignment horizontal="center" vertical="top" wrapText="1"/>
    </xf>
    <xf numFmtId="4" fontId="54" fillId="35" borderId="53" xfId="0" applyNumberFormat="1" applyFont="1" applyFill="1" applyBorder="1" applyAlignment="1">
      <alignment horizontal="center" vertical="top" wrapText="1"/>
    </xf>
    <xf numFmtId="0" fontId="54" fillId="35" borderId="38" xfId="0" applyFont="1" applyFill="1" applyBorder="1" applyAlignment="1">
      <alignment horizontal="center" vertical="top" wrapText="1"/>
    </xf>
    <xf numFmtId="0" fontId="54" fillId="35" borderId="36" xfId="0" applyFont="1" applyFill="1" applyBorder="1" applyAlignment="1">
      <alignment horizontal="center" vertical="top" wrapText="1"/>
    </xf>
    <xf numFmtId="0" fontId="54" fillId="35" borderId="43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17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54" fillId="0" borderId="23" xfId="0" applyFont="1" applyBorder="1" applyAlignment="1">
      <alignment vertical="top" wrapText="1"/>
    </xf>
    <xf numFmtId="0" fontId="54" fillId="0" borderId="29" xfId="0" applyFont="1" applyBorder="1" applyAlignment="1">
      <alignment horizontal="left" vertical="top" wrapText="1"/>
    </xf>
    <xf numFmtId="0" fontId="54" fillId="0" borderId="43" xfId="0" applyFont="1" applyBorder="1" applyAlignment="1">
      <alignment horizontal="left" vertical="top" wrapText="1"/>
    </xf>
    <xf numFmtId="0" fontId="54" fillId="36" borderId="36" xfId="0" applyFont="1" applyFill="1" applyBorder="1" applyAlignment="1">
      <alignment horizontal="left" vertical="top" wrapText="1"/>
    </xf>
    <xf numFmtId="0" fontId="54" fillId="36" borderId="43" xfId="0" applyFont="1" applyFill="1" applyBorder="1" applyAlignment="1">
      <alignment horizontal="left" vertical="top" wrapText="1"/>
    </xf>
    <xf numFmtId="0" fontId="54" fillId="35" borderId="24" xfId="0" applyFont="1" applyFill="1" applyBorder="1" applyAlignment="1">
      <alignment horizontal="left" vertical="top" wrapText="1" indent="1"/>
    </xf>
    <xf numFmtId="0" fontId="54" fillId="35" borderId="23" xfId="0" applyFont="1" applyFill="1" applyBorder="1" applyAlignment="1">
      <alignment horizontal="left" vertical="top" wrapText="1" indent="1"/>
    </xf>
    <xf numFmtId="0" fontId="54" fillId="36" borderId="28" xfId="0" applyFont="1" applyFill="1" applyBorder="1" applyAlignment="1">
      <alignment horizontal="center" vertical="top" wrapText="1"/>
    </xf>
    <xf numFmtId="0" fontId="54" fillId="36" borderId="32" xfId="0" applyFont="1" applyFill="1" applyBorder="1" applyAlignment="1">
      <alignment horizontal="center" vertical="top" wrapText="1"/>
    </xf>
    <xf numFmtId="0" fontId="54" fillId="36" borderId="38" xfId="0" applyFont="1" applyFill="1" applyBorder="1" applyAlignment="1">
      <alignment horizontal="center" vertical="top" wrapText="1"/>
    </xf>
    <xf numFmtId="0" fontId="54" fillId="36" borderId="33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left" vertical="top" wrapText="1" indent="1"/>
    </xf>
    <xf numFmtId="0" fontId="57" fillId="0" borderId="21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4" fontId="54" fillId="10" borderId="26" xfId="0" applyNumberFormat="1" applyFont="1" applyFill="1" applyBorder="1" applyAlignment="1">
      <alignment vertical="top" wrapText="1"/>
    </xf>
    <xf numFmtId="4" fontId="54" fillId="10" borderId="24" xfId="0" applyNumberFormat="1" applyFont="1" applyFill="1" applyBorder="1" applyAlignment="1">
      <alignment vertical="top" wrapText="1"/>
    </xf>
    <xf numFmtId="4" fontId="54" fillId="10" borderId="23" xfId="0" applyNumberFormat="1" applyFont="1" applyFill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52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55" fillId="0" borderId="26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4" fillId="0" borderId="26" xfId="0" applyFont="1" applyBorder="1" applyAlignment="1">
      <alignment horizontal="justify" vertical="top" wrapText="1"/>
    </xf>
    <xf numFmtId="0" fontId="54" fillId="0" borderId="24" xfId="0" applyFont="1" applyBorder="1" applyAlignment="1">
      <alignment horizontal="justify" vertical="top" wrapText="1"/>
    </xf>
    <xf numFmtId="4" fontId="54" fillId="0" borderId="29" xfId="0" applyNumberFormat="1" applyFont="1" applyBorder="1" applyAlignment="1">
      <alignment horizontal="right" vertical="top" wrapText="1"/>
    </xf>
    <xf numFmtId="4" fontId="54" fillId="0" borderId="36" xfId="0" applyNumberFormat="1" applyFont="1" applyBorder="1" applyAlignment="1">
      <alignment horizontal="right" vertical="top" wrapText="1"/>
    </xf>
    <xf numFmtId="0" fontId="54" fillId="0" borderId="26" xfId="0" applyFont="1" applyBorder="1" applyAlignment="1">
      <alignment horizontal="left" vertical="top" wrapText="1"/>
    </xf>
    <xf numFmtId="0" fontId="54" fillId="35" borderId="24" xfId="0" applyFont="1" applyFill="1" applyBorder="1" applyAlignment="1">
      <alignment vertical="top" wrapText="1"/>
    </xf>
    <xf numFmtId="0" fontId="54" fillId="35" borderId="23" xfId="0" applyFont="1" applyFill="1" applyBorder="1" applyAlignment="1">
      <alignment vertical="top" wrapText="1"/>
    </xf>
    <xf numFmtId="0" fontId="54" fillId="35" borderId="41" xfId="0" applyFont="1" applyFill="1" applyBorder="1" applyAlignment="1">
      <alignment horizontal="left" vertical="top" wrapText="1" indent="1"/>
    </xf>
    <xf numFmtId="0" fontId="0" fillId="0" borderId="41" xfId="0" applyFont="1" applyBorder="1" applyAlignment="1">
      <alignment/>
    </xf>
    <xf numFmtId="0" fontId="54" fillId="35" borderId="17" xfId="0" applyFont="1" applyFill="1" applyBorder="1" applyAlignment="1">
      <alignment vertical="top" wrapText="1"/>
    </xf>
    <xf numFmtId="4" fontId="54" fillId="10" borderId="42" xfId="0" applyNumberFormat="1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4" fontId="54" fillId="36" borderId="18" xfId="0" applyNumberFormat="1" applyFont="1" applyFill="1" applyBorder="1" applyAlignment="1">
      <alignment horizontal="center" vertical="top" wrapText="1"/>
    </xf>
    <xf numFmtId="4" fontId="54" fillId="36" borderId="12" xfId="0" applyNumberFormat="1" applyFont="1" applyFill="1" applyBorder="1" applyAlignment="1">
      <alignment horizontal="center" vertical="top" wrapText="1"/>
    </xf>
    <xf numFmtId="0" fontId="55" fillId="35" borderId="31" xfId="0" applyFont="1" applyFill="1" applyBorder="1" applyAlignment="1">
      <alignment horizontal="center" vertical="top" wrapText="1"/>
    </xf>
    <xf numFmtId="0" fontId="55" fillId="35" borderId="21" xfId="0" applyFont="1" applyFill="1" applyBorder="1" applyAlignment="1">
      <alignment horizontal="center" vertical="top" wrapText="1"/>
    </xf>
    <xf numFmtId="0" fontId="55" fillId="35" borderId="45" xfId="0" applyFont="1" applyFill="1" applyBorder="1" applyAlignment="1">
      <alignment horizontal="center" vertical="top" wrapText="1"/>
    </xf>
    <xf numFmtId="0" fontId="54" fillId="35" borderId="24" xfId="0" applyFont="1" applyFill="1" applyBorder="1" applyAlignment="1">
      <alignment horizontal="left" vertical="top" wrapText="1"/>
    </xf>
    <xf numFmtId="0" fontId="54" fillId="35" borderId="23" xfId="0" applyFont="1" applyFill="1" applyBorder="1" applyAlignment="1">
      <alignment horizontal="left" vertical="top" wrapText="1"/>
    </xf>
    <xf numFmtId="0" fontId="54" fillId="35" borderId="21" xfId="0" applyFont="1" applyFill="1" applyBorder="1" applyAlignment="1">
      <alignment horizontal="left" vertical="top" wrapText="1"/>
    </xf>
    <xf numFmtId="0" fontId="54" fillId="35" borderId="45" xfId="0" applyFont="1" applyFill="1" applyBorder="1" applyAlignment="1">
      <alignment horizontal="left" vertical="top" wrapText="1"/>
    </xf>
    <xf numFmtId="0" fontId="54" fillId="35" borderId="17" xfId="0" applyFont="1" applyFill="1" applyBorder="1" applyAlignment="1">
      <alignment horizontal="left" vertical="top" wrapText="1" indent="1"/>
    </xf>
    <xf numFmtId="0" fontId="54" fillId="36" borderId="52" xfId="0" applyFont="1" applyFill="1" applyBorder="1" applyAlignment="1">
      <alignment horizontal="center" vertical="top" wrapText="1"/>
    </xf>
    <xf numFmtId="0" fontId="54" fillId="36" borderId="47" xfId="0" applyFont="1" applyFill="1" applyBorder="1" applyAlignment="1">
      <alignment horizontal="center" vertical="top" wrapText="1"/>
    </xf>
    <xf numFmtId="0" fontId="54" fillId="36" borderId="29" xfId="0" applyFont="1" applyFill="1" applyBorder="1" applyAlignment="1">
      <alignment horizontal="left" vertical="top" wrapText="1"/>
    </xf>
    <xf numFmtId="0" fontId="54" fillId="35" borderId="24" xfId="0" applyFont="1" applyFill="1" applyBorder="1" applyAlignment="1">
      <alignment horizontal="center" vertical="top" wrapText="1"/>
    </xf>
    <xf numFmtId="0" fontId="54" fillId="35" borderId="26" xfId="0" applyFont="1" applyFill="1" applyBorder="1" applyAlignment="1">
      <alignment vertical="top" wrapText="1"/>
    </xf>
    <xf numFmtId="0" fontId="55" fillId="35" borderId="24" xfId="0" applyFont="1" applyFill="1" applyBorder="1" applyAlignment="1">
      <alignment vertical="top" wrapText="1"/>
    </xf>
    <xf numFmtId="0" fontId="55" fillId="35" borderId="23" xfId="0" applyFont="1" applyFill="1" applyBorder="1" applyAlignment="1">
      <alignment vertical="top" wrapText="1"/>
    </xf>
    <xf numFmtId="0" fontId="54" fillId="35" borderId="39" xfId="0" applyFont="1" applyFill="1" applyBorder="1" applyAlignment="1">
      <alignment horizontal="center" vertical="top" wrapText="1"/>
    </xf>
    <xf numFmtId="0" fontId="54" fillId="35" borderId="41" xfId="0" applyFont="1" applyFill="1" applyBorder="1" applyAlignment="1">
      <alignment horizontal="center" vertical="top" wrapText="1"/>
    </xf>
    <xf numFmtId="0" fontId="54" fillId="35" borderId="15" xfId="0" applyFont="1" applyFill="1" applyBorder="1" applyAlignment="1">
      <alignment horizontal="center" vertical="top" wrapText="1"/>
    </xf>
    <xf numFmtId="0" fontId="54" fillId="35" borderId="21" xfId="0" applyFont="1" applyFill="1" applyBorder="1" applyAlignment="1">
      <alignment horizontal="center" vertical="top" wrapText="1"/>
    </xf>
    <xf numFmtId="0" fontId="54" fillId="35" borderId="23" xfId="0" applyFont="1" applyFill="1" applyBorder="1" applyAlignment="1">
      <alignment horizontal="center" vertical="top" wrapText="1"/>
    </xf>
    <xf numFmtId="0" fontId="54" fillId="35" borderId="26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4" fillId="35" borderId="33" xfId="0" applyFont="1" applyFill="1" applyBorder="1" applyAlignment="1">
      <alignment vertical="top" wrapText="1"/>
    </xf>
    <xf numFmtId="49" fontId="54" fillId="35" borderId="33" xfId="0" applyNumberFormat="1" applyFont="1" applyFill="1" applyBorder="1" applyAlignment="1">
      <alignment vertical="top" wrapText="1"/>
    </xf>
    <xf numFmtId="49" fontId="54" fillId="35" borderId="17" xfId="0" applyNumberFormat="1" applyFont="1" applyFill="1" applyBorder="1" applyAlignment="1">
      <alignment vertical="top" wrapText="1"/>
    </xf>
    <xf numFmtId="0" fontId="54" fillId="35" borderId="0" xfId="0" applyFont="1" applyFill="1" applyBorder="1" applyAlignment="1">
      <alignment vertical="top" wrapText="1"/>
    </xf>
    <xf numFmtId="0" fontId="54" fillId="35" borderId="22" xfId="0" applyFont="1" applyFill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4" fillId="0" borderId="0" xfId="0" applyFont="1" applyAlignment="1">
      <alignment horizontal="center"/>
    </xf>
    <xf numFmtId="0" fontId="57" fillId="0" borderId="26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4" fontId="57" fillId="0" borderId="26" xfId="0" applyNumberFormat="1" applyFont="1" applyBorder="1" applyAlignment="1">
      <alignment horizontal="right" vertical="top" wrapText="1"/>
    </xf>
    <xf numFmtId="4" fontId="57" fillId="0" borderId="24" xfId="0" applyNumberFormat="1" applyFont="1" applyBorder="1" applyAlignment="1">
      <alignment horizontal="right" vertical="top" wrapText="1"/>
    </xf>
    <xf numFmtId="0" fontId="57" fillId="35" borderId="24" xfId="0" applyFont="1" applyFill="1" applyBorder="1" applyAlignment="1">
      <alignment vertical="top" wrapText="1"/>
    </xf>
    <xf numFmtId="0" fontId="54" fillId="36" borderId="26" xfId="0" applyFont="1" applyFill="1" applyBorder="1" applyAlignment="1">
      <alignment horizontal="left" vertical="top" wrapText="1"/>
    </xf>
    <xf numFmtId="0" fontId="54" fillId="36" borderId="23" xfId="0" applyFont="1" applyFill="1" applyBorder="1" applyAlignment="1">
      <alignment horizontal="left" vertical="top" wrapText="1"/>
    </xf>
    <xf numFmtId="4" fontId="54" fillId="36" borderId="26" xfId="0" applyNumberFormat="1" applyFont="1" applyFill="1" applyBorder="1" applyAlignment="1">
      <alignment horizontal="right" vertical="top" wrapText="1"/>
    </xf>
    <xf numFmtId="4" fontId="54" fillId="36" borderId="23" xfId="0" applyNumberFormat="1" applyFont="1" applyFill="1" applyBorder="1" applyAlignment="1">
      <alignment horizontal="right" vertical="top" wrapText="1"/>
    </xf>
    <xf numFmtId="4" fontId="54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29" xfId="0" applyFont="1" applyBorder="1" applyAlignment="1">
      <alignment vertical="top" wrapText="1"/>
    </xf>
    <xf numFmtId="0" fontId="57" fillId="0" borderId="36" xfId="0" applyFont="1" applyBorder="1" applyAlignment="1">
      <alignment vertical="top" wrapText="1"/>
    </xf>
    <xf numFmtId="0" fontId="53" fillId="0" borderId="36" xfId="0" applyFont="1" applyBorder="1" applyAlignment="1">
      <alignment vertical="top" wrapText="1"/>
    </xf>
    <xf numFmtId="0" fontId="53" fillId="0" borderId="33" xfId="0" applyFont="1" applyBorder="1" applyAlignment="1">
      <alignment vertical="top" wrapText="1"/>
    </xf>
    <xf numFmtId="4" fontId="54" fillId="36" borderId="49" xfId="0" applyNumberFormat="1" applyFont="1" applyFill="1" applyBorder="1" applyAlignment="1">
      <alignment horizontal="right" vertical="top" wrapText="1"/>
    </xf>
    <xf numFmtId="4" fontId="54" fillId="36" borderId="44" xfId="0" applyNumberFormat="1" applyFont="1" applyFill="1" applyBorder="1" applyAlignment="1">
      <alignment horizontal="right" vertical="top" wrapText="1"/>
    </xf>
    <xf numFmtId="4" fontId="4" fillId="36" borderId="30" xfId="0" applyNumberFormat="1" applyFont="1" applyFill="1" applyBorder="1" applyAlignment="1">
      <alignment horizontal="right" vertical="top" wrapText="1"/>
    </xf>
    <xf numFmtId="4" fontId="4" fillId="36" borderId="34" xfId="0" applyNumberFormat="1" applyFont="1" applyFill="1" applyBorder="1" applyAlignment="1">
      <alignment horizontal="right" vertical="top" wrapText="1"/>
    </xf>
    <xf numFmtId="4" fontId="57" fillId="0" borderId="31" xfId="0" applyNumberFormat="1" applyFont="1" applyBorder="1" applyAlignment="1">
      <alignment vertical="top" wrapText="1"/>
    </xf>
    <xf numFmtId="4" fontId="57" fillId="0" borderId="23" xfId="0" applyNumberFormat="1" applyFont="1" applyBorder="1" applyAlignment="1">
      <alignment vertical="top" wrapText="1"/>
    </xf>
    <xf numFmtId="4" fontId="54" fillId="35" borderId="24" xfId="0" applyNumberFormat="1" applyFont="1" applyFill="1" applyBorder="1" applyAlignment="1">
      <alignment vertical="top" wrapText="1"/>
    </xf>
    <xf numFmtId="4" fontId="54" fillId="35" borderId="23" xfId="0" applyNumberFormat="1" applyFont="1" applyFill="1" applyBorder="1" applyAlignment="1">
      <alignment vertical="top" wrapText="1"/>
    </xf>
    <xf numFmtId="0" fontId="53" fillId="36" borderId="29" xfId="0" applyFont="1" applyFill="1" applyBorder="1" applyAlignment="1">
      <alignment horizontal="center" vertical="top" wrapText="1"/>
    </xf>
    <xf numFmtId="0" fontId="53" fillId="36" borderId="36" xfId="0" applyFont="1" applyFill="1" applyBorder="1" applyAlignment="1">
      <alignment horizontal="center" vertical="top" wrapText="1"/>
    </xf>
    <xf numFmtId="0" fontId="53" fillId="36" borderId="26" xfId="0" applyFont="1" applyFill="1" applyBorder="1" applyAlignment="1">
      <alignment horizontal="center" vertical="top" wrapText="1"/>
    </xf>
    <xf numFmtId="0" fontId="53" fillId="36" borderId="23" xfId="0" applyFont="1" applyFill="1" applyBorder="1" applyAlignment="1">
      <alignment horizontal="center" vertical="top" wrapText="1"/>
    </xf>
    <xf numFmtId="4" fontId="54" fillId="35" borderId="17" xfId="0" applyNumberFormat="1" applyFont="1" applyFill="1" applyBorder="1" applyAlignment="1">
      <alignment vertical="top" wrapText="1"/>
    </xf>
    <xf numFmtId="0" fontId="55" fillId="35" borderId="26" xfId="0" applyFont="1" applyFill="1" applyBorder="1" applyAlignment="1">
      <alignment vertical="top" wrapText="1"/>
    </xf>
    <xf numFmtId="0" fontId="54" fillId="35" borderId="26" xfId="0" applyFont="1" applyFill="1" applyBorder="1" applyAlignment="1">
      <alignment horizontal="left" vertical="top" wrapText="1" indent="1"/>
    </xf>
    <xf numFmtId="4" fontId="54" fillId="35" borderId="31" xfId="0" applyNumberFormat="1" applyFont="1" applyFill="1" applyBorder="1" applyAlignment="1">
      <alignment vertical="top" wrapText="1"/>
    </xf>
    <xf numFmtId="4" fontId="54" fillId="35" borderId="45" xfId="0" applyNumberFormat="1" applyFont="1" applyFill="1" applyBorder="1" applyAlignment="1">
      <alignment vertical="top" wrapText="1"/>
    </xf>
    <xf numFmtId="0" fontId="54" fillId="35" borderId="12" xfId="0" applyFont="1" applyFill="1" applyBorder="1" applyAlignment="1">
      <alignment horizontal="center" vertical="top" wrapText="1"/>
    </xf>
    <xf numFmtId="0" fontId="55" fillId="33" borderId="54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left" vertical="top" wrapText="1" indent="1"/>
    </xf>
    <xf numFmtId="0" fontId="55" fillId="35" borderId="12" xfId="0" applyFont="1" applyFill="1" applyBorder="1" applyAlignment="1">
      <alignment vertical="top" wrapText="1"/>
    </xf>
    <xf numFmtId="4" fontId="54" fillId="35" borderId="33" xfId="0" applyNumberFormat="1" applyFont="1" applyFill="1" applyBorder="1" applyAlignment="1">
      <alignment vertical="top" wrapText="1"/>
    </xf>
    <xf numFmtId="0" fontId="54" fillId="35" borderId="17" xfId="0" applyFont="1" applyFill="1" applyBorder="1" applyAlignment="1">
      <alignment horizontal="center" vertical="top" wrapText="1"/>
    </xf>
    <xf numFmtId="0" fontId="57" fillId="35" borderId="17" xfId="0" applyFont="1" applyFill="1" applyBorder="1" applyAlignment="1">
      <alignment vertical="top" wrapText="1"/>
    </xf>
    <xf numFmtId="4" fontId="57" fillId="35" borderId="17" xfId="0" applyNumberFormat="1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54" fillId="35" borderId="29" xfId="0" applyFont="1" applyFill="1" applyBorder="1" applyAlignment="1">
      <alignment horizontal="center" vertical="top" wrapText="1"/>
    </xf>
    <xf numFmtId="0" fontId="57" fillId="35" borderId="29" xfId="0" applyFont="1" applyFill="1" applyBorder="1" applyAlignment="1">
      <alignment vertical="top" wrapText="1"/>
    </xf>
    <xf numFmtId="4" fontId="57" fillId="35" borderId="29" xfId="0" applyNumberFormat="1" applyFont="1" applyFill="1" applyBorder="1" applyAlignment="1">
      <alignment vertical="top" wrapText="1"/>
    </xf>
    <xf numFmtId="0" fontId="54" fillId="35" borderId="33" xfId="0" applyFont="1" applyFill="1" applyBorder="1" applyAlignment="1">
      <alignment horizontal="center" vertical="top" wrapText="1"/>
    </xf>
    <xf numFmtId="0" fontId="57" fillId="35" borderId="33" xfId="0" applyFont="1" applyFill="1" applyBorder="1" applyAlignment="1">
      <alignment vertical="top" wrapText="1"/>
    </xf>
    <xf numFmtId="4" fontId="57" fillId="35" borderId="33" xfId="0" applyNumberFormat="1" applyFont="1" applyFill="1" applyBorder="1" applyAlignment="1">
      <alignment vertical="top" wrapText="1"/>
    </xf>
    <xf numFmtId="0" fontId="56" fillId="33" borderId="14" xfId="0" applyFont="1" applyFill="1" applyBorder="1" applyAlignment="1">
      <alignment vertical="top" wrapText="1"/>
    </xf>
    <xf numFmtId="4" fontId="56" fillId="33" borderId="37" xfId="0" applyNumberFormat="1" applyFont="1" applyFill="1" applyBorder="1" applyAlignment="1">
      <alignment vertical="top" wrapText="1"/>
    </xf>
    <xf numFmtId="0" fontId="54" fillId="35" borderId="21" xfId="0" applyFont="1" applyFill="1" applyBorder="1" applyAlignment="1">
      <alignment vertical="top" wrapText="1"/>
    </xf>
    <xf numFmtId="0" fontId="54" fillId="35" borderId="45" xfId="0" applyFont="1" applyFill="1" applyBorder="1" applyAlignment="1">
      <alignment vertical="top" wrapText="1"/>
    </xf>
    <xf numFmtId="4" fontId="5" fillId="36" borderId="29" xfId="0" applyNumberFormat="1" applyFont="1" applyFill="1" applyBorder="1" applyAlignment="1">
      <alignment vertical="top" wrapText="1"/>
    </xf>
    <xf numFmtId="4" fontId="5" fillId="36" borderId="33" xfId="0" applyNumberFormat="1" applyFont="1" applyFill="1" applyBorder="1" applyAlignment="1">
      <alignment vertical="top" wrapText="1"/>
    </xf>
    <xf numFmtId="0" fontId="0" fillId="33" borderId="54" xfId="0" applyFill="1" applyBorder="1" applyAlignment="1">
      <alignment/>
    </xf>
    <xf numFmtId="4" fontId="4" fillId="33" borderId="37" xfId="0" applyNumberFormat="1" applyFont="1" applyFill="1" applyBorder="1" applyAlignment="1">
      <alignment vertical="top" wrapText="1"/>
    </xf>
    <xf numFmtId="0" fontId="55" fillId="33" borderId="55" xfId="0" applyFont="1" applyFill="1" applyBorder="1" applyAlignment="1">
      <alignment vertical="top" wrapText="1"/>
    </xf>
    <xf numFmtId="0" fontId="53" fillId="35" borderId="26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right" vertical="top" wrapText="1"/>
    </xf>
    <xf numFmtId="0" fontId="53" fillId="35" borderId="17" xfId="0" applyFont="1" applyFill="1" applyBorder="1" applyAlignment="1">
      <alignment horizontal="right" vertical="top" wrapText="1"/>
    </xf>
    <xf numFmtId="0" fontId="53" fillId="35" borderId="23" xfId="0" applyFont="1" applyFill="1" applyBorder="1" applyAlignment="1">
      <alignment horizontal="right" vertical="top" wrapText="1"/>
    </xf>
    <xf numFmtId="0" fontId="57" fillId="0" borderId="56" xfId="0" applyFont="1" applyBorder="1" applyAlignment="1">
      <alignment horizontal="left" vertical="top" wrapText="1"/>
    </xf>
    <xf numFmtId="0" fontId="55" fillId="35" borderId="57" xfId="0" applyFont="1" applyFill="1" applyBorder="1" applyAlignment="1">
      <alignment vertical="top" wrapText="1"/>
    </xf>
    <xf numFmtId="0" fontId="57" fillId="0" borderId="31" xfId="0" applyFont="1" applyBorder="1" applyAlignment="1">
      <alignment horizontal="left" vertical="top" wrapText="1"/>
    </xf>
    <xf numFmtId="0" fontId="53" fillId="33" borderId="18" xfId="0" applyFont="1" applyFill="1" applyBorder="1" applyAlignment="1">
      <alignment horizontal="justify" vertical="top" wrapText="1"/>
    </xf>
    <xf numFmtId="0" fontId="54" fillId="0" borderId="17" xfId="0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vertical="top" wrapText="1"/>
    </xf>
    <xf numFmtId="4" fontId="54" fillId="0" borderId="17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basis.ru/services/utilizaciya-lamp/rtutnih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selection activeCell="E157" sqref="E157"/>
    </sheetView>
  </sheetViews>
  <sheetFormatPr defaultColWidth="9.140625" defaultRowHeight="15"/>
  <cols>
    <col min="1" max="1" width="18.28125" style="0" customWidth="1"/>
    <col min="2" max="2" width="21.28125" style="0" customWidth="1"/>
    <col min="3" max="3" width="54.7109375" style="0" customWidth="1"/>
    <col min="4" max="4" width="23.7109375" style="0" customWidth="1"/>
    <col min="5" max="5" width="14.421875" style="0" customWidth="1"/>
    <col min="6" max="6" width="0.42578125" style="0" customWidth="1"/>
    <col min="7" max="8" width="10.28125" style="0" hidden="1" customWidth="1"/>
    <col min="9" max="9" width="9.7109375" style="0" hidden="1" customWidth="1"/>
  </cols>
  <sheetData>
    <row r="1" spans="1:5" ht="15">
      <c r="A1" s="326" t="s">
        <v>136</v>
      </c>
      <c r="B1" s="326"/>
      <c r="C1" s="326"/>
      <c r="D1" s="326"/>
      <c r="E1" s="326"/>
    </row>
    <row r="2" spans="1:5" ht="15">
      <c r="A2" s="326" t="s">
        <v>141</v>
      </c>
      <c r="B2" s="326"/>
      <c r="C2" s="326"/>
      <c r="D2" s="326"/>
      <c r="E2" s="326"/>
    </row>
    <row r="3" spans="1:5" ht="15.75" thickBot="1">
      <c r="A3" s="14" t="s">
        <v>37</v>
      </c>
      <c r="B3" s="15"/>
      <c r="C3" s="15"/>
      <c r="D3" s="15"/>
      <c r="E3" s="15"/>
    </row>
    <row r="4" spans="1:9" ht="15" customHeight="1">
      <c r="A4" s="317" t="s">
        <v>0</v>
      </c>
      <c r="B4" s="16" t="s">
        <v>1</v>
      </c>
      <c r="C4" s="317" t="s">
        <v>2</v>
      </c>
      <c r="D4" s="17" t="s">
        <v>3</v>
      </c>
      <c r="E4" s="18" t="s">
        <v>4</v>
      </c>
      <c r="F4" s="248" t="s">
        <v>130</v>
      </c>
      <c r="G4" s="248" t="s">
        <v>131</v>
      </c>
      <c r="H4" s="248" t="s">
        <v>132</v>
      </c>
      <c r="I4" s="248" t="s">
        <v>133</v>
      </c>
    </row>
    <row r="5" spans="1:9" ht="21.75" customHeight="1">
      <c r="A5" s="308"/>
      <c r="B5" s="363"/>
      <c r="C5" s="308"/>
      <c r="D5" s="36"/>
      <c r="E5" s="20"/>
      <c r="F5" s="248"/>
      <c r="G5" s="248"/>
      <c r="H5" s="248"/>
      <c r="I5" s="248"/>
    </row>
    <row r="6" spans="1:9" ht="21.75" customHeight="1">
      <c r="A6" s="365" t="s">
        <v>147</v>
      </c>
      <c r="B6" s="366" t="s">
        <v>146</v>
      </c>
      <c r="C6" s="365"/>
      <c r="D6" s="22"/>
      <c r="E6" s="367">
        <v>281720</v>
      </c>
      <c r="F6" s="13"/>
      <c r="G6" s="13"/>
      <c r="H6" s="13"/>
      <c r="I6" s="13"/>
    </row>
    <row r="7" spans="1:9" ht="18.75" customHeight="1" thickBot="1">
      <c r="A7" s="369" t="s">
        <v>148</v>
      </c>
      <c r="B7" s="370" t="s">
        <v>146</v>
      </c>
      <c r="C7" s="369"/>
      <c r="D7" s="63"/>
      <c r="E7" s="371">
        <v>85120</v>
      </c>
      <c r="F7" s="13"/>
      <c r="G7" s="13"/>
      <c r="H7" s="13"/>
      <c r="I7" s="13"/>
    </row>
    <row r="8" spans="1:9" ht="16.5" customHeight="1" thickBot="1">
      <c r="A8" s="106"/>
      <c r="B8" s="375"/>
      <c r="C8" s="107"/>
      <c r="D8" s="184"/>
      <c r="E8" s="376">
        <f>SUM(E6:E7)</f>
        <v>366840</v>
      </c>
      <c r="F8" s="368"/>
      <c r="G8" s="13"/>
      <c r="H8" s="13"/>
      <c r="I8" s="13"/>
    </row>
    <row r="9" spans="1:9" ht="2.25" customHeight="1">
      <c r="A9" s="372"/>
      <c r="B9" s="373"/>
      <c r="C9" s="372"/>
      <c r="D9" s="244"/>
      <c r="E9" s="374"/>
      <c r="F9" s="13"/>
      <c r="G9" s="13"/>
      <c r="H9" s="13"/>
      <c r="I9" s="13"/>
    </row>
    <row r="10" spans="1:9" ht="15" customHeight="1">
      <c r="A10" s="21">
        <v>221</v>
      </c>
      <c r="B10" s="320" t="s">
        <v>100</v>
      </c>
      <c r="C10" s="321" t="s">
        <v>6</v>
      </c>
      <c r="D10" s="323"/>
      <c r="E10" s="364">
        <v>39800</v>
      </c>
      <c r="F10" s="11"/>
      <c r="G10" s="11"/>
      <c r="H10" s="11"/>
      <c r="I10" s="11"/>
    </row>
    <row r="11" spans="1:9" ht="6.75" customHeight="1" hidden="1" thickBot="1">
      <c r="A11" s="315" t="s">
        <v>5</v>
      </c>
      <c r="B11" s="292"/>
      <c r="C11" s="322"/>
      <c r="D11" s="324"/>
      <c r="E11" s="354"/>
      <c r="F11" s="11"/>
      <c r="G11" s="11"/>
      <c r="H11" s="11"/>
      <c r="I11" s="11"/>
    </row>
    <row r="12" spans="1:9" ht="13.5" customHeight="1" thickBot="1">
      <c r="A12" s="315"/>
      <c r="B12" s="22" t="s">
        <v>100</v>
      </c>
      <c r="C12" s="22" t="s">
        <v>7</v>
      </c>
      <c r="D12" s="23"/>
      <c r="E12" s="24">
        <v>0</v>
      </c>
      <c r="F12" s="11"/>
      <c r="G12" s="11"/>
      <c r="H12" s="11"/>
      <c r="I12" s="11"/>
    </row>
    <row r="13" spans="1:9" ht="18" customHeight="1" thickBot="1">
      <c r="A13" s="316"/>
      <c r="B13" s="25"/>
      <c r="C13" s="26" t="s">
        <v>8</v>
      </c>
      <c r="D13" s="27"/>
      <c r="E13" s="28">
        <f>E10+E12</f>
        <v>39800</v>
      </c>
      <c r="F13" s="4"/>
      <c r="G13" s="4"/>
      <c r="H13" s="4"/>
      <c r="I13" s="4"/>
    </row>
    <row r="14" spans="1:9" ht="28.5" customHeight="1" thickBot="1">
      <c r="A14" s="29">
        <v>212</v>
      </c>
      <c r="B14" s="355"/>
      <c r="C14" s="356" t="s">
        <v>10</v>
      </c>
      <c r="D14" s="19" t="s">
        <v>11</v>
      </c>
      <c r="E14" s="357">
        <v>3600</v>
      </c>
      <c r="F14" s="11"/>
      <c r="G14" s="11"/>
      <c r="H14" s="11"/>
      <c r="I14" s="11"/>
    </row>
    <row r="15" spans="1:9" ht="15" customHeight="1" thickBot="1">
      <c r="A15" s="308" t="s">
        <v>9</v>
      </c>
      <c r="B15" s="310"/>
      <c r="C15" s="266"/>
      <c r="D15" s="19" t="s">
        <v>18</v>
      </c>
      <c r="E15" s="358"/>
      <c r="F15" s="11"/>
      <c r="G15" s="11"/>
      <c r="H15" s="11"/>
      <c r="I15" s="11"/>
    </row>
    <row r="16" spans="1:9" ht="14.25" customHeight="1" thickBot="1">
      <c r="A16" s="316"/>
      <c r="B16" s="30"/>
      <c r="C16" s="26" t="s">
        <v>8</v>
      </c>
      <c r="D16" s="30"/>
      <c r="E16" s="28">
        <f>E14</f>
        <v>3600</v>
      </c>
      <c r="F16" s="4"/>
      <c r="G16" s="4"/>
      <c r="H16" s="4"/>
      <c r="I16" s="4"/>
    </row>
    <row r="17" spans="1:9" ht="15.75" thickBot="1">
      <c r="A17" s="29">
        <v>223</v>
      </c>
      <c r="B17" s="54" t="s">
        <v>13</v>
      </c>
      <c r="C17" s="54" t="s">
        <v>14</v>
      </c>
      <c r="D17" s="54"/>
      <c r="E17" s="245">
        <v>522100</v>
      </c>
      <c r="F17" s="11"/>
      <c r="G17" s="11"/>
      <c r="H17" s="11"/>
      <c r="I17" s="11"/>
    </row>
    <row r="18" spans="1:9" ht="17.25" customHeight="1">
      <c r="A18" s="31" t="s">
        <v>12</v>
      </c>
      <c r="B18" s="312" t="s">
        <v>15</v>
      </c>
      <c r="C18" s="33" t="s">
        <v>115</v>
      </c>
      <c r="D18" s="252"/>
      <c r="E18" s="249">
        <v>121320</v>
      </c>
      <c r="F18" s="11"/>
      <c r="G18" s="11"/>
      <c r="H18" s="11"/>
      <c r="I18" s="11"/>
    </row>
    <row r="19" spans="1:9" ht="17.25" customHeight="1">
      <c r="A19" s="32"/>
      <c r="B19" s="313"/>
      <c r="C19" s="22" t="s">
        <v>142</v>
      </c>
      <c r="D19" s="253"/>
      <c r="E19" s="250"/>
      <c r="F19" s="11"/>
      <c r="G19" s="11"/>
      <c r="H19" s="11"/>
      <c r="I19" s="11"/>
    </row>
    <row r="20" spans="1:9" ht="18" customHeight="1" thickBot="1">
      <c r="A20" s="32"/>
      <c r="B20" s="314"/>
      <c r="C20" s="34" t="s">
        <v>143</v>
      </c>
      <c r="D20" s="254"/>
      <c r="E20" s="251"/>
      <c r="F20" s="11"/>
      <c r="G20" s="11"/>
      <c r="H20" s="11"/>
      <c r="I20" s="11"/>
    </row>
    <row r="21" spans="1:9" ht="30" customHeight="1" hidden="1" thickBot="1">
      <c r="A21" s="35"/>
      <c r="B21" s="36"/>
      <c r="C21" s="36"/>
      <c r="D21" s="36"/>
      <c r="E21" s="37"/>
      <c r="F21" s="11"/>
      <c r="G21" s="11"/>
      <c r="H21" s="11"/>
      <c r="I21" s="11"/>
    </row>
    <row r="22" spans="1:9" ht="15.75" customHeight="1" thickBot="1">
      <c r="A22" s="318"/>
      <c r="B22" s="325" t="s">
        <v>16</v>
      </c>
      <c r="C22" s="325" t="s">
        <v>17</v>
      </c>
      <c r="D22" s="327"/>
      <c r="E22" s="346">
        <v>1757420</v>
      </c>
      <c r="F22" s="11"/>
      <c r="G22" s="11"/>
      <c r="H22" s="11"/>
      <c r="I22" s="11"/>
    </row>
    <row r="23" spans="1:9" ht="15.75" customHeight="1" hidden="1" thickBot="1">
      <c r="A23" s="318"/>
      <c r="B23" s="319"/>
      <c r="C23" s="319"/>
      <c r="D23" s="328"/>
      <c r="E23" s="347"/>
      <c r="F23" s="2"/>
      <c r="G23" s="2"/>
      <c r="H23" s="2"/>
      <c r="I23" s="2"/>
    </row>
    <row r="24" spans="1:9" ht="14.25" customHeight="1" thickBot="1">
      <c r="A24" s="319"/>
      <c r="B24" s="38"/>
      <c r="C24" s="39" t="s">
        <v>8</v>
      </c>
      <c r="D24" s="39"/>
      <c r="E24" s="40">
        <f>E17+E18+E22</f>
        <v>2400840</v>
      </c>
      <c r="F24" s="12"/>
      <c r="G24" s="12"/>
      <c r="H24" s="12"/>
      <c r="I24" s="12"/>
    </row>
    <row r="25" spans="1:9" ht="15.75" thickBot="1">
      <c r="A25" s="41">
        <v>225</v>
      </c>
      <c r="B25" s="42" t="s">
        <v>124</v>
      </c>
      <c r="C25" s="43" t="s">
        <v>19</v>
      </c>
      <c r="D25" s="44"/>
      <c r="E25" s="45">
        <v>17000</v>
      </c>
      <c r="F25" s="2"/>
      <c r="G25" s="2"/>
      <c r="H25" s="2"/>
      <c r="I25" s="2"/>
    </row>
    <row r="26" spans="1:9" ht="14.25" customHeight="1" thickBot="1">
      <c r="A26" s="46">
        <v>242</v>
      </c>
      <c r="B26" s="47"/>
      <c r="C26" s="48" t="s">
        <v>8</v>
      </c>
      <c r="D26" s="27"/>
      <c r="E26" s="49">
        <f>E25</f>
        <v>17000</v>
      </c>
      <c r="F26" s="1"/>
      <c r="G26" s="1"/>
      <c r="H26" s="1"/>
      <c r="I26" s="1"/>
    </row>
    <row r="27" spans="1:9" ht="14.25" customHeight="1">
      <c r="A27" s="29">
        <v>225</v>
      </c>
      <c r="B27" s="309" t="s">
        <v>87</v>
      </c>
      <c r="C27" s="309" t="s">
        <v>20</v>
      </c>
      <c r="D27" s="309"/>
      <c r="E27" s="329">
        <v>16200</v>
      </c>
      <c r="F27" s="2"/>
      <c r="G27" s="2"/>
      <c r="H27" s="2"/>
      <c r="I27" s="2"/>
    </row>
    <row r="28" spans="1:9" ht="13.5" customHeight="1" thickBot="1">
      <c r="A28" s="308" t="s">
        <v>139</v>
      </c>
      <c r="B28" s="288"/>
      <c r="C28" s="288"/>
      <c r="D28" s="288"/>
      <c r="E28" s="330"/>
      <c r="F28" s="2"/>
      <c r="G28" s="2"/>
      <c r="H28" s="2"/>
      <c r="I28" s="2"/>
    </row>
    <row r="29" spans="1:9" ht="14.25" customHeight="1" hidden="1" thickBot="1">
      <c r="A29" s="308"/>
      <c r="B29" s="289"/>
      <c r="C29" s="289"/>
      <c r="D29" s="289"/>
      <c r="E29" s="330"/>
      <c r="F29" s="2"/>
      <c r="G29" s="2"/>
      <c r="H29" s="2"/>
      <c r="I29" s="2"/>
    </row>
    <row r="30" spans="1:9" ht="19.5" customHeight="1" thickBot="1">
      <c r="A30" s="308"/>
      <c r="B30" s="50" t="s">
        <v>30</v>
      </c>
      <c r="C30" s="51" t="s">
        <v>21</v>
      </c>
      <c r="D30" s="51"/>
      <c r="E30" s="52">
        <v>15000</v>
      </c>
      <c r="F30" s="2"/>
      <c r="G30" s="2"/>
      <c r="H30" s="2"/>
      <c r="I30" s="2"/>
    </row>
    <row r="31" spans="1:9" ht="15.75" customHeight="1" thickBot="1">
      <c r="A31" s="308"/>
      <c r="B31" s="19" t="s">
        <v>137</v>
      </c>
      <c r="C31" s="19" t="s">
        <v>22</v>
      </c>
      <c r="D31" s="23"/>
      <c r="E31" s="53">
        <v>24000</v>
      </c>
      <c r="F31" s="2"/>
      <c r="G31" s="2"/>
      <c r="H31" s="2"/>
      <c r="I31" s="2"/>
    </row>
    <row r="32" spans="1:9" ht="15" customHeight="1" thickBot="1">
      <c r="A32" s="308"/>
      <c r="B32" s="19" t="s">
        <v>23</v>
      </c>
      <c r="C32" s="19" t="s">
        <v>24</v>
      </c>
      <c r="D32" s="23"/>
      <c r="E32" s="53">
        <v>5000</v>
      </c>
      <c r="F32" s="2"/>
      <c r="G32" s="2"/>
      <c r="H32" s="2"/>
      <c r="I32" s="2"/>
    </row>
    <row r="33" spans="1:9" ht="15.75" customHeight="1" thickBot="1">
      <c r="A33" s="35"/>
      <c r="B33" s="19" t="s">
        <v>25</v>
      </c>
      <c r="C33" s="19" t="s">
        <v>26</v>
      </c>
      <c r="D33" s="23"/>
      <c r="E33" s="53">
        <v>5000</v>
      </c>
      <c r="F33" s="2"/>
      <c r="G33" s="2"/>
      <c r="H33" s="2"/>
      <c r="I33" s="2"/>
    </row>
    <row r="34" spans="1:9" ht="31.5" customHeight="1">
      <c r="A34" s="331"/>
      <c r="B34" s="36" t="s">
        <v>27</v>
      </c>
      <c r="C34" s="54" t="s">
        <v>31</v>
      </c>
      <c r="D34" s="55"/>
      <c r="E34" s="56">
        <v>11600</v>
      </c>
      <c r="F34" s="2"/>
      <c r="G34" s="2"/>
      <c r="H34" s="2"/>
      <c r="I34" s="2"/>
    </row>
    <row r="35" spans="1:9" ht="46.5" customHeight="1">
      <c r="A35" s="331"/>
      <c r="B35" s="57" t="s">
        <v>28</v>
      </c>
      <c r="C35" s="58" t="s">
        <v>29</v>
      </c>
      <c r="D35" s="59"/>
      <c r="E35" s="56">
        <v>3500</v>
      </c>
      <c r="F35" s="2"/>
      <c r="G35" s="2"/>
      <c r="H35" s="2"/>
      <c r="I35" s="2"/>
    </row>
    <row r="36" spans="1:9" ht="7.5" customHeight="1" hidden="1">
      <c r="A36" s="60"/>
      <c r="B36" s="61"/>
      <c r="C36" s="62"/>
      <c r="D36" s="63"/>
      <c r="E36" s="64"/>
      <c r="F36" s="2"/>
      <c r="G36" s="2"/>
      <c r="H36" s="2"/>
      <c r="I36" s="2"/>
    </row>
    <row r="37" spans="1:9" ht="64.5" customHeight="1">
      <c r="A37" s="60"/>
      <c r="B37" s="65"/>
      <c r="C37" s="62" t="s">
        <v>121</v>
      </c>
      <c r="D37" s="22"/>
      <c r="E37" s="53">
        <v>10000</v>
      </c>
      <c r="F37" s="2"/>
      <c r="G37" s="2"/>
      <c r="H37" s="2"/>
      <c r="I37" s="2"/>
    </row>
    <row r="38" spans="1:9" ht="30.75" customHeight="1" thickBot="1">
      <c r="A38" s="66"/>
      <c r="B38" s="359"/>
      <c r="C38" s="67"/>
      <c r="D38" s="67"/>
      <c r="E38" s="68">
        <v>32000</v>
      </c>
      <c r="F38" s="2"/>
      <c r="G38" s="2"/>
      <c r="H38" s="2"/>
      <c r="I38" s="2"/>
    </row>
    <row r="39" spans="1:9" ht="30.75" customHeight="1" thickBot="1">
      <c r="A39" s="228" t="s">
        <v>116</v>
      </c>
      <c r="B39" s="362"/>
      <c r="C39" s="246" t="s">
        <v>120</v>
      </c>
      <c r="D39" s="67"/>
      <c r="E39" s="68">
        <v>206800</v>
      </c>
      <c r="F39" s="2"/>
      <c r="G39" s="2"/>
      <c r="H39" s="2"/>
      <c r="I39" s="2"/>
    </row>
    <row r="40" spans="1:9" ht="15.75" thickBot="1">
      <c r="A40" s="360"/>
      <c r="B40" s="361"/>
      <c r="C40" s="39" t="s">
        <v>8</v>
      </c>
      <c r="D40" s="39"/>
      <c r="E40" s="69">
        <f>E27+E30+E31+E32+E33+E34+E35+E36+E37+E38+E39</f>
        <v>329100</v>
      </c>
      <c r="F40" s="2"/>
      <c r="G40" s="9"/>
      <c r="H40" s="2"/>
      <c r="I40" s="2"/>
    </row>
    <row r="41" spans="1:9" ht="27" customHeight="1" thickBot="1">
      <c r="A41" s="70" t="s">
        <v>144</v>
      </c>
      <c r="B41" s="246" t="s">
        <v>145</v>
      </c>
      <c r="D41" s="246"/>
      <c r="E41" s="247">
        <v>9000</v>
      </c>
      <c r="F41" s="2"/>
      <c r="G41" s="2"/>
      <c r="H41" s="2"/>
      <c r="I41" s="2"/>
    </row>
    <row r="42" spans="1:9" ht="15.75" thickBot="1">
      <c r="A42" s="71"/>
      <c r="B42" s="72"/>
      <c r="C42" s="73" t="s">
        <v>8</v>
      </c>
      <c r="D42" s="73"/>
      <c r="E42" s="74">
        <f>E41</f>
        <v>9000</v>
      </c>
      <c r="F42" s="2"/>
      <c r="G42" s="2"/>
      <c r="H42" s="2"/>
      <c r="I42" s="2"/>
    </row>
    <row r="43" spans="1:9" ht="15" customHeight="1" thickBot="1">
      <c r="A43" s="75">
        <v>227</v>
      </c>
      <c r="B43" s="63" t="s">
        <v>33</v>
      </c>
      <c r="C43" s="63" t="s">
        <v>34</v>
      </c>
      <c r="D43" s="63"/>
      <c r="E43" s="379">
        <v>10000</v>
      </c>
      <c r="F43" s="2"/>
      <c r="G43" s="2"/>
      <c r="H43" s="2"/>
      <c r="I43" s="2"/>
    </row>
    <row r="44" spans="1:9" ht="17.25" customHeight="1" thickBot="1">
      <c r="A44" s="381"/>
      <c r="B44" s="185"/>
      <c r="C44" s="184" t="s">
        <v>8</v>
      </c>
      <c r="D44" s="184"/>
      <c r="E44" s="382">
        <f>SUM(E43)</f>
        <v>10000</v>
      </c>
      <c r="F44" s="2"/>
      <c r="G44" s="2"/>
      <c r="H44" s="2"/>
      <c r="I44" s="2"/>
    </row>
    <row r="45" spans="1:9" ht="15">
      <c r="A45">
        <v>226</v>
      </c>
      <c r="B45" s="86"/>
      <c r="C45" s="244" t="s">
        <v>106</v>
      </c>
      <c r="D45" s="86"/>
      <c r="E45" s="380"/>
      <c r="F45" s="2"/>
      <c r="G45" s="2"/>
      <c r="H45" s="2"/>
      <c r="I45" s="2"/>
    </row>
    <row r="46" spans="1:9" ht="15">
      <c r="A46" s="377" t="s">
        <v>32</v>
      </c>
      <c r="B46" s="77"/>
      <c r="C46" s="22" t="s">
        <v>88</v>
      </c>
      <c r="D46" s="77"/>
      <c r="E46" s="76">
        <v>12000</v>
      </c>
      <c r="F46" s="2"/>
      <c r="G46" s="2"/>
      <c r="H46" s="2"/>
      <c r="I46" s="2"/>
    </row>
    <row r="47" spans="1:9" ht="15">
      <c r="A47" s="377"/>
      <c r="B47" s="77"/>
      <c r="C47" s="22" t="s">
        <v>35</v>
      </c>
      <c r="D47" s="77"/>
      <c r="E47" s="76">
        <v>1000</v>
      </c>
      <c r="F47" s="2"/>
      <c r="G47" s="2"/>
      <c r="H47" s="2"/>
      <c r="I47" s="2"/>
    </row>
    <row r="48" spans="1:9" ht="15.75" customHeight="1">
      <c r="A48" s="377"/>
      <c r="B48" s="77"/>
      <c r="C48" s="22"/>
      <c r="D48" s="78"/>
      <c r="E48" s="76"/>
      <c r="F48" s="2"/>
      <c r="G48" s="2"/>
      <c r="H48" s="2"/>
      <c r="I48" s="2"/>
    </row>
    <row r="49" spans="1:9" ht="15.75" customHeight="1" thickBot="1">
      <c r="A49" s="377"/>
      <c r="B49" s="19"/>
      <c r="C49" s="79"/>
      <c r="D49" s="80"/>
      <c r="E49" s="81"/>
      <c r="F49" s="2"/>
      <c r="G49" s="2"/>
      <c r="H49" s="2"/>
      <c r="I49" s="2"/>
    </row>
    <row r="50" spans="1:9" ht="16.5" thickBot="1">
      <c r="A50" s="378"/>
      <c r="B50" s="82"/>
      <c r="C50" s="83" t="s">
        <v>8</v>
      </c>
      <c r="D50" s="82"/>
      <c r="E50" s="40">
        <f>SUM(E45:E49)</f>
        <v>13000</v>
      </c>
      <c r="F50" s="3"/>
      <c r="G50" s="3"/>
      <c r="H50" s="3"/>
      <c r="I50" s="3"/>
    </row>
    <row r="51" spans="1:9" ht="14.25" customHeight="1" thickBot="1">
      <c r="A51" s="384">
        <v>310</v>
      </c>
      <c r="B51" s="84"/>
      <c r="C51" s="85"/>
      <c r="D51" s="86"/>
      <c r="E51" s="87">
        <v>0</v>
      </c>
      <c r="F51" s="2"/>
      <c r="G51" s="2"/>
      <c r="H51" s="2"/>
      <c r="I51" s="2"/>
    </row>
    <row r="52" spans="1:9" ht="15.75" customHeight="1" thickBot="1">
      <c r="A52" s="387"/>
      <c r="B52" s="88"/>
      <c r="C52" s="391" t="s">
        <v>8</v>
      </c>
      <c r="D52" s="82"/>
      <c r="E52" s="129">
        <f>SUM(E51)</f>
        <v>0</v>
      </c>
      <c r="F52" s="2"/>
      <c r="G52" s="2"/>
      <c r="H52" s="2"/>
      <c r="I52" s="2"/>
    </row>
    <row r="53" spans="1:9" ht="15.75" customHeight="1">
      <c r="A53" s="385">
        <v>349</v>
      </c>
      <c r="B53" s="390" t="s">
        <v>149</v>
      </c>
      <c r="C53" s="392" t="s">
        <v>152</v>
      </c>
      <c r="D53" s="393"/>
      <c r="E53" s="394">
        <v>5000</v>
      </c>
      <c r="F53" s="2"/>
      <c r="G53" s="2"/>
      <c r="H53" s="2"/>
      <c r="I53" s="2"/>
    </row>
    <row r="54" spans="1:9" ht="18.75" customHeight="1">
      <c r="A54" s="386">
        <v>346</v>
      </c>
      <c r="B54" s="273"/>
      <c r="C54" s="85" t="s">
        <v>150</v>
      </c>
      <c r="D54" s="389"/>
      <c r="E54" s="24">
        <v>56000</v>
      </c>
      <c r="F54" s="2"/>
      <c r="G54" s="2"/>
      <c r="H54" s="2"/>
      <c r="I54" s="2"/>
    </row>
    <row r="55" spans="1:9" ht="23.25" customHeight="1">
      <c r="A55" s="386">
        <v>344</v>
      </c>
      <c r="B55" s="273"/>
      <c r="C55" s="85" t="s">
        <v>151</v>
      </c>
      <c r="D55" s="389"/>
      <c r="E55" s="24">
        <v>55000</v>
      </c>
      <c r="F55" s="2"/>
      <c r="G55" s="2"/>
      <c r="H55" s="2"/>
      <c r="I55" s="2"/>
    </row>
    <row r="56" spans="1:9" ht="15" customHeight="1">
      <c r="A56" s="386">
        <v>341</v>
      </c>
      <c r="B56" s="388"/>
      <c r="C56" s="89" t="s">
        <v>94</v>
      </c>
      <c r="D56" s="389"/>
      <c r="E56" s="24">
        <v>3400</v>
      </c>
      <c r="F56" s="2"/>
      <c r="G56" s="2"/>
      <c r="H56" s="2"/>
      <c r="I56" s="2"/>
    </row>
    <row r="57" spans="1:9" ht="15.75" thickBot="1">
      <c r="A57" s="22"/>
      <c r="B57" s="383"/>
      <c r="C57" s="90" t="s">
        <v>8</v>
      </c>
      <c r="D57" s="91"/>
      <c r="E57" s="92">
        <f>SUM(E53:E56)</f>
        <v>119400</v>
      </c>
      <c r="F57" s="2"/>
      <c r="G57" s="2"/>
      <c r="H57" s="2"/>
      <c r="I57" s="2"/>
    </row>
    <row r="58" spans="1:9" ht="15">
      <c r="A58" s="29">
        <v>291</v>
      </c>
      <c r="B58" s="310"/>
      <c r="C58" s="288" t="s">
        <v>119</v>
      </c>
      <c r="D58" s="310"/>
      <c r="E58" s="348">
        <v>5000</v>
      </c>
      <c r="F58" s="2"/>
      <c r="G58" s="2"/>
      <c r="H58" s="2"/>
      <c r="I58" s="2"/>
    </row>
    <row r="59" spans="1:9" ht="2.25" customHeight="1" thickBot="1">
      <c r="A59" s="300">
        <v>292</v>
      </c>
      <c r="B59" s="311"/>
      <c r="C59" s="289"/>
      <c r="D59" s="311"/>
      <c r="E59" s="349"/>
      <c r="F59" s="2"/>
      <c r="G59" s="2"/>
      <c r="H59" s="2"/>
      <c r="I59" s="2"/>
    </row>
    <row r="60" spans="1:9" ht="14.25" customHeight="1" thickBot="1">
      <c r="A60" s="300"/>
      <c r="B60" s="80"/>
      <c r="C60" s="19" t="s">
        <v>101</v>
      </c>
      <c r="D60" s="80"/>
      <c r="E60" s="93">
        <v>20000</v>
      </c>
      <c r="F60" s="2"/>
      <c r="G60" s="2"/>
      <c r="H60" s="2"/>
      <c r="I60" s="2"/>
    </row>
    <row r="61" spans="1:9" ht="15" customHeight="1" thickBot="1">
      <c r="A61" s="301"/>
      <c r="B61" s="94"/>
      <c r="C61" s="95" t="s">
        <v>8</v>
      </c>
      <c r="D61" s="96"/>
      <c r="E61" s="28">
        <f>E58+E60</f>
        <v>25000</v>
      </c>
      <c r="F61" s="2"/>
      <c r="G61" s="2"/>
      <c r="H61" s="2"/>
      <c r="I61" s="2"/>
    </row>
    <row r="62" spans="1:9" ht="15.75" thickBot="1">
      <c r="A62" s="97"/>
      <c r="B62" s="98"/>
      <c r="C62" s="99" t="s">
        <v>36</v>
      </c>
      <c r="D62" s="100"/>
      <c r="E62" s="101">
        <f>E8+E13+E16+E24+E26+E40+E44+E42+E50+E52+E57+E61</f>
        <v>3333580</v>
      </c>
      <c r="F62" s="2"/>
      <c r="G62" s="2"/>
      <c r="H62" s="2"/>
      <c r="I62" s="2"/>
    </row>
    <row r="63" spans="1:9" ht="6.75" customHeight="1">
      <c r="A63" s="15"/>
      <c r="B63" s="15"/>
      <c r="C63" s="15"/>
      <c r="D63" s="15"/>
      <c r="E63" s="15"/>
      <c r="F63" s="2"/>
      <c r="G63" s="2"/>
      <c r="H63" s="2"/>
      <c r="I63" s="2"/>
    </row>
    <row r="64" spans="1:9" ht="15.75" thickBot="1">
      <c r="A64" s="14" t="s">
        <v>38</v>
      </c>
      <c r="B64" s="15"/>
      <c r="C64" s="15"/>
      <c r="D64" s="15"/>
      <c r="E64" s="102"/>
      <c r="F64" s="2"/>
      <c r="G64" s="2"/>
      <c r="H64" s="2"/>
      <c r="I64" s="2"/>
    </row>
    <row r="65" spans="1:9" ht="15.75" thickBot="1">
      <c r="A65" s="103" t="s">
        <v>0</v>
      </c>
      <c r="B65" s="103" t="s">
        <v>1</v>
      </c>
      <c r="C65" s="103" t="s">
        <v>2</v>
      </c>
      <c r="D65" s="103" t="s">
        <v>3</v>
      </c>
      <c r="E65" s="103" t="s">
        <v>4</v>
      </c>
      <c r="F65" s="2"/>
      <c r="G65" s="2"/>
      <c r="H65" s="2"/>
      <c r="I65" s="2"/>
    </row>
    <row r="66" spans="1:9" ht="30.75" customHeight="1" thickBot="1">
      <c r="A66" s="104" t="s">
        <v>134</v>
      </c>
      <c r="B66" s="35" t="s">
        <v>138</v>
      </c>
      <c r="C66" s="36" t="s">
        <v>52</v>
      </c>
      <c r="D66" s="36"/>
      <c r="E66" s="105">
        <v>6000</v>
      </c>
      <c r="F66" s="2"/>
      <c r="G66" s="2"/>
      <c r="H66" s="2"/>
      <c r="I66" s="2"/>
    </row>
    <row r="67" spans="1:9" ht="15" customHeight="1" thickBot="1">
      <c r="A67" s="106"/>
      <c r="B67" s="107"/>
      <c r="C67" s="108" t="s">
        <v>8</v>
      </c>
      <c r="D67" s="107"/>
      <c r="E67" s="109">
        <f>E66</f>
        <v>6000</v>
      </c>
      <c r="F67" s="2"/>
      <c r="G67" s="2"/>
      <c r="H67" s="2"/>
      <c r="I67" s="2"/>
    </row>
    <row r="68" spans="1:9" ht="15.75" customHeight="1">
      <c r="A68" s="29">
        <v>226</v>
      </c>
      <c r="B68" s="110" t="s">
        <v>89</v>
      </c>
      <c r="C68" s="36" t="s">
        <v>140</v>
      </c>
      <c r="D68" s="36"/>
      <c r="E68" s="111">
        <v>98860</v>
      </c>
      <c r="F68" s="2"/>
      <c r="G68" s="2"/>
      <c r="H68" s="2"/>
      <c r="I68" s="2"/>
    </row>
    <row r="69" spans="1:9" ht="14.25" customHeight="1">
      <c r="A69" s="302" t="s">
        <v>32</v>
      </c>
      <c r="B69" s="112"/>
      <c r="C69" s="22" t="s">
        <v>40</v>
      </c>
      <c r="D69" s="22"/>
      <c r="E69" s="113">
        <v>100000</v>
      </c>
      <c r="F69" s="2"/>
      <c r="G69" s="2"/>
      <c r="H69" s="2"/>
      <c r="I69" s="2"/>
    </row>
    <row r="70" spans="1:9" ht="15">
      <c r="A70" s="302"/>
      <c r="B70" s="304" t="s">
        <v>33</v>
      </c>
      <c r="C70" s="292" t="s">
        <v>39</v>
      </c>
      <c r="D70" s="22"/>
      <c r="E70" s="294">
        <v>10000</v>
      </c>
      <c r="F70" s="2"/>
      <c r="G70" s="2"/>
      <c r="H70" s="2"/>
      <c r="I70" s="2"/>
    </row>
    <row r="71" spans="1:9" ht="1.5" customHeight="1">
      <c r="A71" s="302"/>
      <c r="B71" s="304"/>
      <c r="C71" s="292"/>
      <c r="D71" s="22"/>
      <c r="E71" s="294"/>
      <c r="F71" s="2"/>
      <c r="G71" s="2"/>
      <c r="H71" s="2"/>
      <c r="I71" s="2"/>
    </row>
    <row r="72" spans="1:9" ht="13.5" customHeight="1" hidden="1">
      <c r="A72" s="302"/>
      <c r="B72" s="78"/>
      <c r="C72" s="78"/>
      <c r="D72" s="77"/>
      <c r="E72" s="114"/>
      <c r="F72" s="2"/>
      <c r="G72" s="2"/>
      <c r="H72" s="2"/>
      <c r="I72" s="2"/>
    </row>
    <row r="73" spans="1:9" ht="31.5" customHeight="1">
      <c r="A73" s="302"/>
      <c r="B73" s="112" t="s">
        <v>41</v>
      </c>
      <c r="C73" s="89" t="s">
        <v>51</v>
      </c>
      <c r="D73" s="22"/>
      <c r="E73" s="114">
        <v>42000</v>
      </c>
      <c r="F73" s="2"/>
      <c r="G73" s="2"/>
      <c r="H73" s="2"/>
      <c r="I73" s="2"/>
    </row>
    <row r="74" spans="1:9" ht="10.5" customHeight="1" hidden="1">
      <c r="A74" s="302"/>
      <c r="B74" s="112"/>
      <c r="C74" s="22"/>
      <c r="D74" s="22"/>
      <c r="E74" s="113"/>
      <c r="F74" s="2"/>
      <c r="G74" s="2"/>
      <c r="H74" s="2"/>
      <c r="I74" s="2"/>
    </row>
    <row r="75" spans="1:9" ht="15" customHeight="1" thickBot="1">
      <c r="A75" s="303"/>
      <c r="B75" s="112" t="s">
        <v>102</v>
      </c>
      <c r="C75" s="22" t="s">
        <v>44</v>
      </c>
      <c r="D75" s="22"/>
      <c r="E75" s="114">
        <v>43200</v>
      </c>
      <c r="F75" s="2"/>
      <c r="G75" s="2"/>
      <c r="H75" s="2"/>
      <c r="I75" s="2"/>
    </row>
    <row r="76" spans="1:9" ht="14.25" customHeight="1" thickBot="1">
      <c r="A76" s="115"/>
      <c r="B76" s="116"/>
      <c r="C76" s="117" t="s">
        <v>8</v>
      </c>
      <c r="D76" s="117"/>
      <c r="E76" s="118">
        <f>E68+E69+E70+E72+E73+E74+E75</f>
        <v>294060</v>
      </c>
      <c r="F76" s="2"/>
      <c r="G76" s="2"/>
      <c r="H76" s="2"/>
      <c r="I76" s="2"/>
    </row>
    <row r="77" spans="1:9" ht="15">
      <c r="A77" s="119">
        <v>226</v>
      </c>
      <c r="B77" s="305"/>
      <c r="C77" s="307" t="s">
        <v>73</v>
      </c>
      <c r="D77" s="350"/>
      <c r="E77" s="295">
        <v>114000</v>
      </c>
      <c r="F77" s="2"/>
      <c r="G77" s="2"/>
      <c r="H77" s="2"/>
      <c r="I77" s="2"/>
    </row>
    <row r="78" spans="1:9" ht="15" customHeight="1" thickBot="1">
      <c r="A78" s="120" t="s">
        <v>72</v>
      </c>
      <c r="B78" s="306"/>
      <c r="C78" s="263"/>
      <c r="D78" s="351"/>
      <c r="E78" s="296"/>
      <c r="F78" s="2"/>
      <c r="G78" s="2"/>
      <c r="H78" s="2"/>
      <c r="I78" s="2"/>
    </row>
    <row r="79" spans="1:9" ht="15.75" thickBot="1">
      <c r="A79" s="121"/>
      <c r="B79" s="122"/>
      <c r="C79" s="123" t="s">
        <v>8</v>
      </c>
      <c r="D79" s="107"/>
      <c r="E79" s="109">
        <f>E77</f>
        <v>114000</v>
      </c>
      <c r="F79" s="2"/>
      <c r="G79" s="2"/>
      <c r="H79" s="2"/>
      <c r="I79" s="2"/>
    </row>
    <row r="80" spans="1:9" ht="16.5" customHeight="1" thickBot="1">
      <c r="A80" s="29">
        <v>226</v>
      </c>
      <c r="B80" s="297"/>
      <c r="C80" s="124" t="s">
        <v>103</v>
      </c>
      <c r="D80" s="80"/>
      <c r="E80" s="125">
        <v>8000</v>
      </c>
      <c r="F80" s="2"/>
      <c r="G80" s="2"/>
      <c r="H80" s="2"/>
      <c r="I80" s="2"/>
    </row>
    <row r="81" spans="1:9" ht="15" customHeight="1" thickBot="1">
      <c r="A81" s="300" t="s">
        <v>45</v>
      </c>
      <c r="B81" s="298"/>
      <c r="C81" s="124" t="s">
        <v>125</v>
      </c>
      <c r="D81" s="80"/>
      <c r="E81" s="125">
        <v>4000</v>
      </c>
      <c r="F81" s="2"/>
      <c r="G81" s="2"/>
      <c r="H81" s="2"/>
      <c r="I81" s="2"/>
    </row>
    <row r="82" spans="1:9" ht="3" customHeight="1" thickBot="1">
      <c r="A82" s="300"/>
      <c r="B82" s="298"/>
      <c r="C82" s="22"/>
      <c r="D82" s="80"/>
      <c r="E82" s="125"/>
      <c r="F82" s="2"/>
      <c r="G82" s="2"/>
      <c r="H82" s="2"/>
      <c r="I82" s="2"/>
    </row>
    <row r="83" spans="1:9" ht="16.5" customHeight="1" thickBot="1">
      <c r="A83" s="300"/>
      <c r="B83" s="298"/>
      <c r="C83" s="22" t="s">
        <v>123</v>
      </c>
      <c r="D83" s="44"/>
      <c r="E83" s="126">
        <v>14000</v>
      </c>
      <c r="F83" s="2"/>
      <c r="G83" s="2"/>
      <c r="H83" s="2"/>
      <c r="I83" s="2"/>
    </row>
    <row r="84" spans="1:9" ht="15.75" customHeight="1" thickBot="1">
      <c r="A84" s="300"/>
      <c r="B84" s="298"/>
      <c r="C84" s="22" t="s">
        <v>126</v>
      </c>
      <c r="D84" s="44"/>
      <c r="E84" s="126"/>
      <c r="F84" s="2"/>
      <c r="G84" s="2"/>
      <c r="H84" s="2"/>
      <c r="I84" s="2"/>
    </row>
    <row r="85" spans="1:9" ht="16.5" customHeight="1" thickBot="1">
      <c r="A85" s="300"/>
      <c r="B85" s="299"/>
      <c r="C85" s="22" t="s">
        <v>117</v>
      </c>
      <c r="D85" s="44"/>
      <c r="E85" s="126"/>
      <c r="F85" s="2"/>
      <c r="G85" s="2"/>
      <c r="H85" s="2"/>
      <c r="I85" s="2"/>
    </row>
    <row r="86" spans="1:9" ht="15.75" thickBot="1">
      <c r="A86" s="301"/>
      <c r="B86" s="127"/>
      <c r="C86" s="117" t="s">
        <v>8</v>
      </c>
      <c r="D86" s="128"/>
      <c r="E86" s="129">
        <f>E80+E81+E82+E83+E84+E85</f>
        <v>26000</v>
      </c>
      <c r="F86" s="2"/>
      <c r="G86" s="2"/>
      <c r="H86" s="2"/>
      <c r="I86" s="2"/>
    </row>
    <row r="87" spans="1:9" ht="15" customHeight="1">
      <c r="A87" s="21">
        <v>225</v>
      </c>
      <c r="B87" s="130" t="s">
        <v>104</v>
      </c>
      <c r="C87" s="33" t="s">
        <v>46</v>
      </c>
      <c r="D87" s="33"/>
      <c r="E87" s="131">
        <v>3600</v>
      </c>
      <c r="F87" s="2"/>
      <c r="G87" s="2"/>
      <c r="H87" s="2"/>
      <c r="I87" s="2"/>
    </row>
    <row r="88" spans="1:9" ht="15" customHeight="1">
      <c r="A88" s="132" t="s">
        <v>55</v>
      </c>
      <c r="B88" s="133"/>
      <c r="C88" s="22" t="s">
        <v>47</v>
      </c>
      <c r="D88" s="22"/>
      <c r="E88" s="134">
        <v>12000</v>
      </c>
      <c r="F88" s="2"/>
      <c r="G88" s="2"/>
      <c r="H88" s="2"/>
      <c r="I88" s="2"/>
    </row>
    <row r="89" spans="1:9" ht="13.5" customHeight="1">
      <c r="A89" s="60"/>
      <c r="B89" s="133"/>
      <c r="C89" s="22" t="s">
        <v>48</v>
      </c>
      <c r="D89" s="77"/>
      <c r="E89" s="134">
        <v>12000</v>
      </c>
      <c r="F89" s="2"/>
      <c r="G89" s="2"/>
      <c r="H89" s="2"/>
      <c r="I89" s="2"/>
    </row>
    <row r="90" spans="1:9" ht="16.5" hidden="1">
      <c r="A90" s="60"/>
      <c r="B90" s="135"/>
      <c r="C90" s="22"/>
      <c r="D90" s="136"/>
      <c r="E90" s="134"/>
      <c r="F90" s="2"/>
      <c r="G90" s="2"/>
      <c r="H90" s="2"/>
      <c r="I90" s="2"/>
    </row>
    <row r="91" spans="1:9" ht="15" customHeight="1">
      <c r="A91" s="60"/>
      <c r="B91" s="133" t="s">
        <v>42</v>
      </c>
      <c r="C91" s="22" t="s">
        <v>43</v>
      </c>
      <c r="D91" s="22"/>
      <c r="E91" s="134">
        <v>45600</v>
      </c>
      <c r="F91" s="2"/>
      <c r="G91" s="2"/>
      <c r="H91" s="2"/>
      <c r="I91" s="2"/>
    </row>
    <row r="92" spans="1:9" ht="5.25" customHeight="1">
      <c r="A92" s="60"/>
      <c r="B92" s="133"/>
      <c r="C92" s="22"/>
      <c r="D92" s="136"/>
      <c r="E92" s="134"/>
      <c r="F92" s="2"/>
      <c r="G92" s="2"/>
      <c r="H92" s="2"/>
      <c r="I92" s="2"/>
    </row>
    <row r="93" spans="1:9" ht="3" customHeight="1">
      <c r="A93" s="60"/>
      <c r="B93" s="137"/>
      <c r="C93" s="138"/>
      <c r="D93" s="136"/>
      <c r="E93" s="134"/>
      <c r="F93" s="2"/>
      <c r="G93" s="2"/>
      <c r="H93" s="2"/>
      <c r="I93" s="2"/>
    </row>
    <row r="94" spans="1:9" ht="15.75" customHeight="1">
      <c r="A94" s="60"/>
      <c r="B94" s="290" t="s">
        <v>56</v>
      </c>
      <c r="C94" s="22" t="s">
        <v>53</v>
      </c>
      <c r="D94" s="292"/>
      <c r="E94" s="293">
        <v>50400</v>
      </c>
      <c r="F94" s="2"/>
      <c r="G94" s="2"/>
      <c r="H94" s="2"/>
      <c r="I94" s="2"/>
    </row>
    <row r="95" spans="1:9" ht="1.5" customHeight="1">
      <c r="A95" s="60"/>
      <c r="B95" s="291"/>
      <c r="C95" s="22"/>
      <c r="D95" s="292"/>
      <c r="E95" s="293"/>
      <c r="F95" s="2"/>
      <c r="G95" s="2"/>
      <c r="H95" s="2"/>
      <c r="I95" s="2"/>
    </row>
    <row r="96" spans="1:9" ht="18" customHeight="1">
      <c r="A96" s="60"/>
      <c r="B96" s="133" t="s">
        <v>105</v>
      </c>
      <c r="C96" s="22" t="s">
        <v>49</v>
      </c>
      <c r="D96" s="22"/>
      <c r="E96" s="134">
        <v>103500</v>
      </c>
      <c r="F96" s="2"/>
      <c r="G96" s="2"/>
      <c r="H96" s="2"/>
      <c r="I96" s="2"/>
    </row>
    <row r="97" spans="1:9" ht="3" customHeight="1" thickBot="1">
      <c r="A97" s="60"/>
      <c r="B97" s="139"/>
      <c r="C97" s="34" t="s">
        <v>118</v>
      </c>
      <c r="D97" s="34"/>
      <c r="E97" s="140"/>
      <c r="F97" s="2"/>
      <c r="G97" s="2"/>
      <c r="H97" s="2"/>
      <c r="I97" s="2"/>
    </row>
    <row r="98" spans="1:9" ht="15.75" thickBot="1">
      <c r="A98" s="141"/>
      <c r="B98" s="142"/>
      <c r="C98" s="143" t="s">
        <v>8</v>
      </c>
      <c r="D98" s="143"/>
      <c r="E98" s="144">
        <f>E87+E88+E89+E90+E91+E92+E93+E94+E96+E97</f>
        <v>227100</v>
      </c>
      <c r="F98" s="2"/>
      <c r="G98" s="2"/>
      <c r="H98" s="2"/>
      <c r="I98" s="2"/>
    </row>
    <row r="99" spans="1:9" ht="15.75" customHeight="1">
      <c r="A99" s="145">
        <v>340</v>
      </c>
      <c r="B99" s="265"/>
      <c r="C99" s="287" t="s">
        <v>68</v>
      </c>
      <c r="D99" s="288"/>
      <c r="E99" s="275">
        <v>35000</v>
      </c>
      <c r="F99" s="2"/>
      <c r="G99" s="2"/>
      <c r="H99" s="2"/>
      <c r="I99" s="2"/>
    </row>
    <row r="100" spans="1:9" ht="31.5" customHeight="1" thickBot="1">
      <c r="A100" s="146" t="s">
        <v>50</v>
      </c>
      <c r="B100" s="266"/>
      <c r="C100" s="256"/>
      <c r="D100" s="289"/>
      <c r="E100" s="276"/>
      <c r="F100" s="2"/>
      <c r="G100" s="2"/>
      <c r="H100" s="2"/>
      <c r="I100" s="2"/>
    </row>
    <row r="101" spans="1:9" ht="4.5" customHeight="1" thickBot="1">
      <c r="A101" s="147">
        <v>340</v>
      </c>
      <c r="B101" s="148"/>
      <c r="C101" s="149" t="s">
        <v>114</v>
      </c>
      <c r="D101" s="19"/>
      <c r="E101" s="125"/>
      <c r="F101" s="2"/>
      <c r="G101" s="2"/>
      <c r="H101" s="2"/>
      <c r="I101" s="2"/>
    </row>
    <row r="102" spans="1:9" ht="16.5" customHeight="1" hidden="1" thickBot="1">
      <c r="A102" s="147"/>
      <c r="B102" s="148"/>
      <c r="C102" s="149" t="s">
        <v>114</v>
      </c>
      <c r="D102" s="19"/>
      <c r="E102" s="125"/>
      <c r="F102" s="2"/>
      <c r="G102" s="2"/>
      <c r="H102" s="2"/>
      <c r="I102" s="2"/>
    </row>
    <row r="103" spans="1:9" ht="15.75" thickBot="1">
      <c r="A103" s="46"/>
      <c r="B103" s="150"/>
      <c r="C103" s="150" t="s">
        <v>8</v>
      </c>
      <c r="D103" s="151"/>
      <c r="E103" s="28">
        <f>E99+E101+E102</f>
        <v>35000</v>
      </c>
      <c r="F103" s="2"/>
      <c r="G103" s="2"/>
      <c r="H103" s="2"/>
      <c r="I103" s="2"/>
    </row>
    <row r="104" spans="1:9" ht="14.25" customHeight="1">
      <c r="A104" s="152">
        <v>262</v>
      </c>
      <c r="B104" s="281"/>
      <c r="C104" s="283"/>
      <c r="D104" s="281"/>
      <c r="E104" s="274"/>
      <c r="F104" s="2"/>
      <c r="G104" s="2"/>
      <c r="H104" s="2"/>
      <c r="I104" s="2"/>
    </row>
    <row r="105" spans="1:9" ht="3" customHeight="1" thickBot="1">
      <c r="A105" s="153"/>
      <c r="B105" s="282"/>
      <c r="C105" s="284"/>
      <c r="D105" s="282"/>
      <c r="E105" s="275"/>
      <c r="F105" s="2"/>
      <c r="G105" s="2"/>
      <c r="H105" s="2"/>
      <c r="I105" s="2"/>
    </row>
    <row r="106" spans="1:9" ht="15.75" thickBot="1">
      <c r="A106" s="154"/>
      <c r="B106" s="155"/>
      <c r="C106" s="156" t="s">
        <v>8</v>
      </c>
      <c r="D106" s="155"/>
      <c r="E106" s="157"/>
      <c r="F106" s="2"/>
      <c r="G106" s="2"/>
      <c r="H106" s="2"/>
      <c r="I106" s="2"/>
    </row>
    <row r="107" spans="1:9" ht="15.75" thickBot="1">
      <c r="A107" s="7"/>
      <c r="B107" s="8"/>
      <c r="C107" s="158" t="s">
        <v>54</v>
      </c>
      <c r="D107" s="8"/>
      <c r="E107" s="159">
        <f>E67+E106+E103+E98+E86+E79+E76</f>
        <v>702160</v>
      </c>
      <c r="F107" s="2"/>
      <c r="G107" s="2"/>
      <c r="H107" s="2"/>
      <c r="I107" s="2"/>
    </row>
    <row r="108" spans="1:9" ht="9.75" customHeight="1">
      <c r="A108" s="15"/>
      <c r="B108" s="15"/>
      <c r="C108" s="15"/>
      <c r="D108" s="15"/>
      <c r="E108" s="15"/>
      <c r="F108" s="2"/>
      <c r="G108" s="2"/>
      <c r="H108" s="2"/>
      <c r="I108" s="2"/>
    </row>
    <row r="109" spans="1:9" ht="15.75" thickBot="1">
      <c r="A109" s="14" t="s">
        <v>57</v>
      </c>
      <c r="B109" s="15" t="s">
        <v>109</v>
      </c>
      <c r="C109" s="15"/>
      <c r="D109" s="15"/>
      <c r="E109" s="15"/>
      <c r="F109" s="2"/>
      <c r="G109" s="2"/>
      <c r="H109" s="2"/>
      <c r="I109" s="2"/>
    </row>
    <row r="110" spans="1:9" ht="15.75" customHeight="1" thickBot="1">
      <c r="A110" s="160" t="s">
        <v>0</v>
      </c>
      <c r="B110" s="161" t="s">
        <v>58</v>
      </c>
      <c r="C110" s="161" t="s">
        <v>2</v>
      </c>
      <c r="D110" s="162" t="s">
        <v>59</v>
      </c>
      <c r="E110" s="161" t="s">
        <v>4</v>
      </c>
      <c r="F110" s="2"/>
      <c r="G110" s="2"/>
      <c r="H110" s="2"/>
      <c r="I110" s="2"/>
    </row>
    <row r="111" spans="1:9" ht="15">
      <c r="A111" s="163">
        <v>211</v>
      </c>
      <c r="B111" s="277"/>
      <c r="C111" s="261" t="s">
        <v>95</v>
      </c>
      <c r="D111" s="279"/>
      <c r="E111" s="285">
        <v>18003100</v>
      </c>
      <c r="F111" s="2"/>
      <c r="G111" s="2"/>
      <c r="H111" s="2"/>
      <c r="I111" s="2"/>
    </row>
    <row r="112" spans="1:9" ht="16.5" customHeight="1" thickBot="1">
      <c r="A112" s="164" t="s">
        <v>74</v>
      </c>
      <c r="B112" s="278"/>
      <c r="C112" s="262"/>
      <c r="D112" s="280"/>
      <c r="E112" s="286"/>
      <c r="F112" s="2"/>
      <c r="G112" s="2"/>
      <c r="H112" s="2"/>
      <c r="I112" s="2"/>
    </row>
    <row r="113" spans="1:9" ht="15.75" thickBot="1">
      <c r="A113" s="165"/>
      <c r="B113" s="166"/>
      <c r="C113" s="123" t="s">
        <v>8</v>
      </c>
      <c r="D113" s="166"/>
      <c r="E113" s="167">
        <f>E111</f>
        <v>18003100</v>
      </c>
      <c r="F113" s="2"/>
      <c r="G113" s="2"/>
      <c r="H113" s="2"/>
      <c r="I113" s="2"/>
    </row>
    <row r="114" spans="1:9" ht="14.25" customHeight="1">
      <c r="A114" s="168">
        <v>212</v>
      </c>
      <c r="B114" s="169"/>
      <c r="C114" s="170"/>
      <c r="D114" s="171"/>
      <c r="E114" s="172"/>
      <c r="F114" s="2"/>
      <c r="G114" s="2"/>
      <c r="H114" s="2"/>
      <c r="I114" s="2"/>
    </row>
    <row r="115" spans="1:9" ht="13.5" customHeight="1" thickBot="1">
      <c r="A115" s="173" t="s">
        <v>110</v>
      </c>
      <c r="B115" s="174"/>
      <c r="C115" s="175"/>
      <c r="D115" s="176"/>
      <c r="E115" s="177">
        <f>E114</f>
        <v>0</v>
      </c>
      <c r="F115" s="2"/>
      <c r="G115" s="2"/>
      <c r="H115" s="2"/>
      <c r="I115" s="2"/>
    </row>
    <row r="116" spans="1:9" ht="13.5" customHeight="1">
      <c r="A116" s="178">
        <v>213</v>
      </c>
      <c r="B116" s="179"/>
      <c r="C116" s="263" t="s">
        <v>96</v>
      </c>
      <c r="D116" s="180"/>
      <c r="E116" s="342">
        <v>5436900</v>
      </c>
      <c r="F116" s="2"/>
      <c r="G116" s="2"/>
      <c r="H116" s="2"/>
      <c r="I116" s="2"/>
    </row>
    <row r="117" spans="1:9" ht="14.25" customHeight="1" thickBot="1">
      <c r="A117" s="181" t="s">
        <v>75</v>
      </c>
      <c r="B117" s="179"/>
      <c r="C117" s="264"/>
      <c r="D117" s="180"/>
      <c r="E117" s="343"/>
      <c r="F117" s="2"/>
      <c r="G117" s="2"/>
      <c r="H117" s="2"/>
      <c r="I117" s="2"/>
    </row>
    <row r="118" spans="1:9" ht="16.5" customHeight="1" thickBot="1">
      <c r="A118" s="182"/>
      <c r="B118" s="183"/>
      <c r="C118" s="184" t="s">
        <v>8</v>
      </c>
      <c r="D118" s="185"/>
      <c r="E118" s="186">
        <f>E116</f>
        <v>5436900</v>
      </c>
      <c r="F118" s="2"/>
      <c r="G118" s="2"/>
      <c r="H118" s="2"/>
      <c r="I118" s="2"/>
    </row>
    <row r="119" spans="1:9" ht="17.25" customHeight="1">
      <c r="A119" s="187">
        <v>221</v>
      </c>
      <c r="B119" s="271"/>
      <c r="C119" s="287" t="s">
        <v>112</v>
      </c>
      <c r="D119" s="259"/>
      <c r="E119" s="188"/>
      <c r="F119" s="2"/>
      <c r="G119" s="2"/>
      <c r="H119" s="2"/>
      <c r="I119" s="2"/>
    </row>
    <row r="120" spans="1:9" ht="14.25" customHeight="1" thickBot="1">
      <c r="A120" s="189" t="s">
        <v>111</v>
      </c>
      <c r="B120" s="271"/>
      <c r="C120" s="256"/>
      <c r="D120" s="259"/>
      <c r="E120" s="190">
        <v>35000</v>
      </c>
      <c r="F120" s="2"/>
      <c r="G120" s="2"/>
      <c r="H120" s="2"/>
      <c r="I120" s="2"/>
    </row>
    <row r="121" spans="1:9" ht="13.5" customHeight="1" thickBot="1">
      <c r="A121" s="191"/>
      <c r="B121" s="192"/>
      <c r="C121" s="184" t="s">
        <v>8</v>
      </c>
      <c r="D121" s="184"/>
      <c r="E121" s="186">
        <f>E120</f>
        <v>35000</v>
      </c>
      <c r="F121" s="2"/>
      <c r="G121" s="2"/>
      <c r="H121" s="2"/>
      <c r="I121" s="2"/>
    </row>
    <row r="122" spans="1:9" ht="15">
      <c r="A122" s="187">
        <v>225</v>
      </c>
      <c r="B122" s="352"/>
      <c r="C122" s="332" t="s">
        <v>127</v>
      </c>
      <c r="D122" s="352"/>
      <c r="E122" s="334">
        <v>0</v>
      </c>
      <c r="F122" s="2"/>
      <c r="G122" s="2"/>
      <c r="H122" s="2"/>
      <c r="I122" s="2"/>
    </row>
    <row r="123" spans="1:9" ht="13.5" customHeight="1" thickBot="1">
      <c r="A123" s="189" t="s">
        <v>86</v>
      </c>
      <c r="B123" s="353"/>
      <c r="C123" s="333"/>
      <c r="D123" s="353"/>
      <c r="E123" s="335"/>
      <c r="F123" s="2"/>
      <c r="G123" s="2"/>
      <c r="H123" s="2"/>
      <c r="I123" s="2"/>
    </row>
    <row r="124" spans="1:9" ht="15.75" thickBot="1">
      <c r="A124" s="193"/>
      <c r="B124" s="194"/>
      <c r="C124" s="195" t="s">
        <v>8</v>
      </c>
      <c r="D124" s="195"/>
      <c r="E124" s="196">
        <f>E122</f>
        <v>0</v>
      </c>
      <c r="F124" s="2"/>
      <c r="G124" s="2"/>
      <c r="H124" s="2"/>
      <c r="I124" s="2"/>
    </row>
    <row r="125" spans="1:9" ht="15.75" customHeight="1">
      <c r="A125" s="197">
        <v>226</v>
      </c>
      <c r="B125" s="198" t="s">
        <v>60</v>
      </c>
      <c r="C125" s="199" t="s">
        <v>107</v>
      </c>
      <c r="D125" s="257"/>
      <c r="E125" s="76">
        <v>4400</v>
      </c>
      <c r="F125" s="2"/>
      <c r="G125" s="2"/>
      <c r="H125" s="2"/>
      <c r="I125" s="2"/>
    </row>
    <row r="126" spans="1:9" ht="30">
      <c r="A126" s="193" t="s">
        <v>135</v>
      </c>
      <c r="B126" s="198"/>
      <c r="C126" s="199" t="s">
        <v>97</v>
      </c>
      <c r="D126" s="257"/>
      <c r="E126" s="76">
        <v>20000</v>
      </c>
      <c r="F126" s="2"/>
      <c r="G126" s="2"/>
      <c r="H126" s="2"/>
      <c r="I126" s="2"/>
    </row>
    <row r="127" spans="1:9" ht="28.5" customHeight="1" thickBot="1">
      <c r="A127" s="201">
        <v>242</v>
      </c>
      <c r="B127" s="198" t="s">
        <v>61</v>
      </c>
      <c r="C127" s="199" t="s">
        <v>98</v>
      </c>
      <c r="D127" s="257"/>
      <c r="E127" s="76">
        <v>12000</v>
      </c>
      <c r="F127" s="2"/>
      <c r="G127" s="2"/>
      <c r="H127" s="2"/>
      <c r="I127" s="2"/>
    </row>
    <row r="128" spans="1:9" ht="13.5" customHeight="1" thickBot="1">
      <c r="A128" s="187"/>
      <c r="B128" s="116"/>
      <c r="C128" s="117" t="s">
        <v>8</v>
      </c>
      <c r="D128" s="202"/>
      <c r="E128" s="118">
        <f>E125+E126+E127</f>
        <v>36400</v>
      </c>
      <c r="F128" s="2"/>
      <c r="G128" s="2"/>
      <c r="H128" s="2"/>
      <c r="I128" s="2"/>
    </row>
    <row r="129" spans="1:9" ht="6.75" customHeight="1">
      <c r="A129" s="152">
        <v>226</v>
      </c>
      <c r="B129" s="267"/>
      <c r="C129" s="269"/>
      <c r="D129" s="269"/>
      <c r="E129" s="344"/>
      <c r="F129" s="2"/>
      <c r="G129" s="2"/>
      <c r="H129" s="2"/>
      <c r="I129" s="2"/>
    </row>
    <row r="130" spans="1:9" ht="12" customHeight="1" hidden="1">
      <c r="A130" s="189" t="s">
        <v>86</v>
      </c>
      <c r="B130" s="268"/>
      <c r="C130" s="270"/>
      <c r="D130" s="270"/>
      <c r="E130" s="345"/>
      <c r="F130" s="2"/>
      <c r="G130" s="2"/>
      <c r="H130" s="2"/>
      <c r="I130" s="2"/>
    </row>
    <row r="131" spans="1:9" ht="3.75" customHeight="1" thickBot="1">
      <c r="A131" s="203"/>
      <c r="B131" s="204"/>
      <c r="C131" s="204"/>
      <c r="D131" s="204"/>
      <c r="E131" s="205">
        <f>E129</f>
        <v>0</v>
      </c>
      <c r="F131" s="2"/>
      <c r="G131" s="2"/>
      <c r="H131" s="2"/>
      <c r="I131" s="2"/>
    </row>
    <row r="132" spans="1:9" ht="15">
      <c r="A132" s="206">
        <v>310</v>
      </c>
      <c r="B132" s="207">
        <v>244</v>
      </c>
      <c r="C132" s="171" t="s">
        <v>108</v>
      </c>
      <c r="D132" s="171"/>
      <c r="E132" s="208">
        <v>500000</v>
      </c>
      <c r="F132" s="2"/>
      <c r="G132" s="2"/>
      <c r="H132" s="2"/>
      <c r="I132" s="2"/>
    </row>
    <row r="133" spans="1:9" ht="44.25" customHeight="1">
      <c r="A133" s="193" t="s">
        <v>62</v>
      </c>
      <c r="B133" s="209">
        <v>244</v>
      </c>
      <c r="C133" s="199" t="s">
        <v>128</v>
      </c>
      <c r="D133" s="199"/>
      <c r="E133" s="210">
        <v>100000</v>
      </c>
      <c r="F133" s="2"/>
      <c r="G133" s="2"/>
      <c r="H133" s="2"/>
      <c r="I133" s="2"/>
    </row>
    <row r="134" spans="1:9" ht="15.75" thickBot="1">
      <c r="A134" s="193"/>
      <c r="B134" s="211">
        <v>242</v>
      </c>
      <c r="C134" s="212" t="s">
        <v>129</v>
      </c>
      <c r="D134" s="212"/>
      <c r="E134" s="213">
        <v>400000</v>
      </c>
      <c r="F134" s="2"/>
      <c r="G134" s="2"/>
      <c r="H134" s="2"/>
      <c r="I134" s="2"/>
    </row>
    <row r="135" spans="1:9" ht="15.75" thickBot="1">
      <c r="A135" s="214"/>
      <c r="B135" s="215"/>
      <c r="C135" s="26" t="s">
        <v>8</v>
      </c>
      <c r="D135" s="151"/>
      <c r="E135" s="28">
        <f>E132+E133+E134</f>
        <v>1000000</v>
      </c>
      <c r="F135" s="2"/>
      <c r="G135" s="2"/>
      <c r="H135" s="2"/>
      <c r="I135" s="2"/>
    </row>
    <row r="136" spans="1:9" ht="59.25" customHeight="1">
      <c r="A136" s="187">
        <v>343</v>
      </c>
      <c r="B136" s="216" t="s">
        <v>63</v>
      </c>
      <c r="C136" s="188" t="s">
        <v>99</v>
      </c>
      <c r="D136" s="258"/>
      <c r="E136" s="217"/>
      <c r="F136" s="2"/>
      <c r="G136" s="2"/>
      <c r="H136" s="2"/>
      <c r="I136" s="2"/>
    </row>
    <row r="137" spans="1:9" ht="15">
      <c r="A137" s="255" t="s">
        <v>50</v>
      </c>
      <c r="B137" s="216"/>
      <c r="C137" s="188" t="s">
        <v>90</v>
      </c>
      <c r="D137" s="259"/>
      <c r="E137" s="217">
        <v>360000</v>
      </c>
      <c r="F137" s="2"/>
      <c r="G137" s="2"/>
      <c r="H137" s="10"/>
      <c r="I137" s="10"/>
    </row>
    <row r="138" spans="1:9" ht="18.75" customHeight="1" thickBot="1">
      <c r="A138" s="256"/>
      <c r="B138" s="218" t="s">
        <v>64</v>
      </c>
      <c r="C138" s="188" t="s">
        <v>91</v>
      </c>
      <c r="D138" s="260"/>
      <c r="E138" s="219">
        <v>60000</v>
      </c>
      <c r="F138" s="2"/>
      <c r="G138" s="2"/>
      <c r="H138" s="10"/>
      <c r="I138" s="10"/>
    </row>
    <row r="139" spans="1:9" ht="15.75" thickBot="1">
      <c r="A139" s="66"/>
      <c r="B139" s="127"/>
      <c r="C139" s="220" t="s">
        <v>8</v>
      </c>
      <c r="D139" s="128"/>
      <c r="E139" s="129">
        <f>E137+E138</f>
        <v>420000</v>
      </c>
      <c r="F139" s="2"/>
      <c r="G139" s="2"/>
      <c r="H139" s="10"/>
      <c r="I139" s="10"/>
    </row>
    <row r="140" spans="1:9" ht="15">
      <c r="A140" s="221"/>
      <c r="B140" s="338" t="s">
        <v>154</v>
      </c>
      <c r="C140" s="222" t="s">
        <v>65</v>
      </c>
      <c r="D140" s="337"/>
      <c r="E140" s="336">
        <v>198000</v>
      </c>
      <c r="F140" s="2"/>
      <c r="G140" s="2"/>
      <c r="H140" s="10"/>
      <c r="I140" s="10"/>
    </row>
    <row r="141" spans="1:9" ht="16.5" customHeight="1">
      <c r="A141" s="272" t="s">
        <v>50</v>
      </c>
      <c r="B141" s="339"/>
      <c r="C141" s="222" t="s">
        <v>66</v>
      </c>
      <c r="D141" s="337"/>
      <c r="E141" s="336"/>
      <c r="F141" s="2"/>
      <c r="G141" s="2"/>
      <c r="H141" s="10"/>
      <c r="I141" s="10"/>
    </row>
    <row r="142" spans="1:9" ht="13.5" customHeight="1">
      <c r="A142" s="272"/>
      <c r="B142" s="339"/>
      <c r="C142" s="222" t="s">
        <v>67</v>
      </c>
      <c r="D142" s="337"/>
      <c r="E142" s="336"/>
      <c r="F142" s="2"/>
      <c r="G142" s="2"/>
      <c r="H142" s="2"/>
      <c r="I142" s="2"/>
    </row>
    <row r="143" spans="1:9" ht="15" hidden="1">
      <c r="A143" s="272"/>
      <c r="B143" s="339"/>
      <c r="C143" s="223"/>
      <c r="D143" s="337"/>
      <c r="E143" s="336"/>
      <c r="F143" s="2"/>
      <c r="G143" s="2"/>
      <c r="H143" s="2"/>
      <c r="I143" s="2"/>
    </row>
    <row r="144" spans="1:9" ht="15" hidden="1">
      <c r="A144" s="272"/>
      <c r="B144" s="339"/>
      <c r="C144" s="222"/>
      <c r="D144" s="337"/>
      <c r="E144" s="336"/>
      <c r="F144" s="2"/>
      <c r="G144" s="2"/>
      <c r="H144" s="2"/>
      <c r="I144" s="2"/>
    </row>
    <row r="145" spans="1:9" ht="15" customHeight="1">
      <c r="A145" s="272"/>
      <c r="B145" s="340"/>
      <c r="C145" s="222" t="s">
        <v>69</v>
      </c>
      <c r="D145" s="337"/>
      <c r="E145" s="336"/>
      <c r="F145" s="2"/>
      <c r="G145" s="2"/>
      <c r="H145" s="2"/>
      <c r="I145" s="2"/>
    </row>
    <row r="146" spans="1:9" ht="15">
      <c r="A146" s="272"/>
      <c r="B146" s="340"/>
      <c r="C146" s="222" t="s">
        <v>70</v>
      </c>
      <c r="D146" s="337"/>
      <c r="E146" s="336"/>
      <c r="F146" s="2"/>
      <c r="G146" s="2"/>
      <c r="H146" s="2"/>
      <c r="I146" s="2"/>
    </row>
    <row r="147" spans="1:9" ht="17.25" customHeight="1">
      <c r="A147" s="272"/>
      <c r="B147" s="341"/>
      <c r="C147" s="222" t="s">
        <v>113</v>
      </c>
      <c r="D147" s="337"/>
      <c r="E147" s="336"/>
      <c r="F147" s="2"/>
      <c r="G147" s="2"/>
      <c r="H147" s="2"/>
      <c r="I147" s="2"/>
    </row>
    <row r="148" spans="1:9" ht="17.25" customHeight="1">
      <c r="A148" s="272"/>
      <c r="B148" s="224" t="s">
        <v>153</v>
      </c>
      <c r="C148" s="222" t="s">
        <v>122</v>
      </c>
      <c r="D148" s="225"/>
      <c r="E148" s="226">
        <v>42100</v>
      </c>
      <c r="F148" s="2"/>
      <c r="G148" s="2"/>
      <c r="H148" s="2"/>
      <c r="I148" s="2"/>
    </row>
    <row r="149" spans="1:9" ht="16.5" customHeight="1">
      <c r="A149" s="272"/>
      <c r="B149" s="227" t="s">
        <v>155</v>
      </c>
      <c r="C149" s="200" t="s">
        <v>156</v>
      </c>
      <c r="D149" s="225"/>
      <c r="E149" s="226">
        <v>7600</v>
      </c>
      <c r="F149" s="2"/>
      <c r="G149" s="2"/>
      <c r="H149" s="2"/>
      <c r="I149" s="2"/>
    </row>
    <row r="150" spans="1:9" ht="15.75" thickBot="1">
      <c r="A150" s="273"/>
      <c r="B150" s="229"/>
      <c r="C150" s="117" t="s">
        <v>71</v>
      </c>
      <c r="D150" s="117"/>
      <c r="E150" s="118">
        <f>E140+E148+E149</f>
        <v>247700</v>
      </c>
      <c r="F150" s="2"/>
      <c r="G150" s="2"/>
      <c r="H150" s="2"/>
      <c r="I150" s="2"/>
    </row>
    <row r="151" spans="1:9" ht="15.75" thickBot="1">
      <c r="A151" s="230"/>
      <c r="B151" s="231"/>
      <c r="C151" s="232" t="s">
        <v>54</v>
      </c>
      <c r="D151" s="233"/>
      <c r="E151" s="234">
        <f>E113+E115+E118+E121+E124+E128+E131+E135+E139+E150</f>
        <v>25179100</v>
      </c>
      <c r="F151" s="2"/>
      <c r="G151" s="2"/>
      <c r="H151" s="2"/>
      <c r="I151" s="2"/>
    </row>
    <row r="152" spans="1:9" ht="15.75" thickBot="1">
      <c r="A152" s="15"/>
      <c r="B152" s="15"/>
      <c r="C152" s="15"/>
      <c r="D152" s="15"/>
      <c r="E152" s="15"/>
      <c r="F152" s="2"/>
      <c r="G152" s="2"/>
      <c r="H152" s="2"/>
      <c r="I152" s="2"/>
    </row>
    <row r="153" spans="1:9" ht="15">
      <c r="A153" s="152">
        <v>226</v>
      </c>
      <c r="B153" s="332" t="s">
        <v>78</v>
      </c>
      <c r="C153" s="235" t="s">
        <v>79</v>
      </c>
      <c r="D153" s="332" t="s">
        <v>80</v>
      </c>
      <c r="E153" s="334">
        <v>1612200</v>
      </c>
      <c r="F153" s="2"/>
      <c r="G153" s="2"/>
      <c r="H153" s="2"/>
      <c r="I153" s="2"/>
    </row>
    <row r="154" spans="1:9" ht="15" customHeight="1" thickBot="1">
      <c r="A154" s="203" t="s">
        <v>76</v>
      </c>
      <c r="B154" s="333"/>
      <c r="C154" s="236"/>
      <c r="D154" s="333"/>
      <c r="E154" s="335"/>
      <c r="F154" s="2"/>
      <c r="G154" s="2"/>
      <c r="H154" s="2"/>
      <c r="I154" s="2"/>
    </row>
    <row r="155" spans="1:9" ht="15">
      <c r="A155" s="152">
        <v>340</v>
      </c>
      <c r="B155" s="332" t="s">
        <v>81</v>
      </c>
      <c r="C155" s="332" t="s">
        <v>82</v>
      </c>
      <c r="D155" s="332" t="s">
        <v>80</v>
      </c>
      <c r="E155" s="334">
        <v>331200</v>
      </c>
      <c r="F155" s="2"/>
      <c r="G155" s="2"/>
      <c r="H155" s="2"/>
      <c r="I155" s="2"/>
    </row>
    <row r="156" spans="1:9" ht="29.25" thickBot="1">
      <c r="A156" s="203" t="s">
        <v>77</v>
      </c>
      <c r="B156" s="333"/>
      <c r="C156" s="333"/>
      <c r="D156" s="333"/>
      <c r="E156" s="335"/>
      <c r="F156" s="2"/>
      <c r="G156" s="2"/>
      <c r="H156" s="2"/>
      <c r="I156" s="2"/>
    </row>
    <row r="157" spans="1:9" ht="15.75" thickBot="1">
      <c r="A157" s="237"/>
      <c r="B157" s="238"/>
      <c r="C157" s="184" t="s">
        <v>8</v>
      </c>
      <c r="D157" s="184"/>
      <c r="E157" s="186">
        <f>E153+E155</f>
        <v>1943400</v>
      </c>
      <c r="F157" s="2"/>
      <c r="G157" s="2"/>
      <c r="H157" s="2"/>
      <c r="I157" s="2"/>
    </row>
    <row r="158" spans="1:9" ht="6.75" customHeight="1" thickBot="1">
      <c r="A158" s="15"/>
      <c r="B158" s="15"/>
      <c r="C158" s="15"/>
      <c r="D158" s="15"/>
      <c r="E158" s="15"/>
      <c r="F158" s="2"/>
      <c r="G158" s="2"/>
      <c r="H158" s="2"/>
      <c r="I158" s="2"/>
    </row>
    <row r="159" spans="1:9" ht="0.75" customHeight="1" thickBot="1">
      <c r="A159" s="152">
        <v>211</v>
      </c>
      <c r="B159" s="332"/>
      <c r="C159" s="332"/>
      <c r="D159" s="332"/>
      <c r="E159" s="334"/>
      <c r="F159" s="2"/>
      <c r="G159" s="2"/>
      <c r="H159" s="2"/>
      <c r="I159" s="2"/>
    </row>
    <row r="160" spans="1:9" ht="34.5" customHeight="1" hidden="1" thickBot="1">
      <c r="A160" s="239" t="s">
        <v>83</v>
      </c>
      <c r="B160" s="333"/>
      <c r="C160" s="333"/>
      <c r="D160" s="333"/>
      <c r="E160" s="335"/>
      <c r="F160" s="2"/>
      <c r="G160" s="2"/>
      <c r="H160" s="2"/>
      <c r="I160" s="2"/>
    </row>
    <row r="161" spans="1:9" ht="15.75" hidden="1" thickBot="1">
      <c r="A161" s="152">
        <v>213</v>
      </c>
      <c r="B161" s="332" t="s">
        <v>84</v>
      </c>
      <c r="C161" s="332"/>
      <c r="D161" s="332"/>
      <c r="E161" s="334"/>
      <c r="F161" s="2"/>
      <c r="G161" s="2"/>
      <c r="H161" s="2"/>
      <c r="I161" s="2"/>
    </row>
    <row r="162" spans="1:9" ht="75.75" hidden="1" thickBot="1">
      <c r="A162" s="239" t="s">
        <v>85</v>
      </c>
      <c r="B162" s="333"/>
      <c r="C162" s="333"/>
      <c r="D162" s="333"/>
      <c r="E162" s="335"/>
      <c r="F162" s="2"/>
      <c r="G162" s="2"/>
      <c r="H162" s="2"/>
      <c r="I162" s="2"/>
    </row>
    <row r="163" spans="1:9" ht="15.75" hidden="1" thickBot="1">
      <c r="A163" s="189"/>
      <c r="B163" s="194"/>
      <c r="C163" s="240" t="s">
        <v>8</v>
      </c>
      <c r="D163" s="240"/>
      <c r="E163" s="241">
        <f>E159+E161</f>
        <v>0</v>
      </c>
      <c r="F163" s="2"/>
      <c r="G163" s="2"/>
      <c r="H163" s="2"/>
      <c r="I163" s="2"/>
    </row>
    <row r="164" spans="1:9" ht="15.75" thickBot="1">
      <c r="A164" s="5"/>
      <c r="B164" s="6"/>
      <c r="C164" s="242" t="s">
        <v>54</v>
      </c>
      <c r="D164" s="6"/>
      <c r="E164" s="243">
        <f>E62+E107+E151+E157</f>
        <v>31158240</v>
      </c>
      <c r="F164" s="2"/>
      <c r="G164" s="2"/>
      <c r="H164" s="2"/>
      <c r="I164" s="2"/>
    </row>
    <row r="165" spans="1:5" ht="15">
      <c r="A165" s="15"/>
      <c r="B165" s="15"/>
      <c r="C165" s="15"/>
      <c r="D165" s="15"/>
      <c r="E165" s="15"/>
    </row>
    <row r="166" spans="1:5" ht="15" hidden="1">
      <c r="A166" s="15"/>
      <c r="B166" s="15"/>
      <c r="C166" s="15"/>
      <c r="D166" s="15"/>
      <c r="E166" s="15"/>
    </row>
    <row r="167" spans="1:5" ht="15">
      <c r="A167" s="15"/>
      <c r="B167" s="15" t="s">
        <v>92</v>
      </c>
      <c r="C167" s="15"/>
      <c r="D167" s="15" t="s">
        <v>93</v>
      </c>
      <c r="E167" s="15"/>
    </row>
  </sheetData>
  <sheetProtection/>
  <mergeCells count="100">
    <mergeCell ref="B53:B56"/>
    <mergeCell ref="B122:B123"/>
    <mergeCell ref="C122:C123"/>
    <mergeCell ref="D122:D123"/>
    <mergeCell ref="A51:A52"/>
    <mergeCell ref="E10:E11"/>
    <mergeCell ref="B14:B15"/>
    <mergeCell ref="C14:C15"/>
    <mergeCell ref="E14:E15"/>
    <mergeCell ref="B27:B29"/>
    <mergeCell ref="A40:B40"/>
    <mergeCell ref="E116:E117"/>
    <mergeCell ref="E129:E130"/>
    <mergeCell ref="C119:C120"/>
    <mergeCell ref="E22:E23"/>
    <mergeCell ref="E58:E59"/>
    <mergeCell ref="C27:C29"/>
    <mergeCell ref="C22:C23"/>
    <mergeCell ref="D77:D78"/>
    <mergeCell ref="E153:E154"/>
    <mergeCell ref="E155:E156"/>
    <mergeCell ref="B153:B154"/>
    <mergeCell ref="D153:D154"/>
    <mergeCell ref="D155:D156"/>
    <mergeCell ref="E122:E123"/>
    <mergeCell ref="E140:E147"/>
    <mergeCell ref="D140:D147"/>
    <mergeCell ref="B140:B144"/>
    <mergeCell ref="B145:B147"/>
    <mergeCell ref="B161:B162"/>
    <mergeCell ref="C161:C162"/>
    <mergeCell ref="D161:D162"/>
    <mergeCell ref="E161:E162"/>
    <mergeCell ref="B155:B156"/>
    <mergeCell ref="C155:C156"/>
    <mergeCell ref="C159:C160"/>
    <mergeCell ref="B159:B160"/>
    <mergeCell ref="D159:D160"/>
    <mergeCell ref="E159:E160"/>
    <mergeCell ref="A1:E1"/>
    <mergeCell ref="A2:E2"/>
    <mergeCell ref="D22:D23"/>
    <mergeCell ref="E27:E29"/>
    <mergeCell ref="A34:A35"/>
    <mergeCell ref="A4:A5"/>
    <mergeCell ref="A11:A13"/>
    <mergeCell ref="A15:A16"/>
    <mergeCell ref="C4:C5"/>
    <mergeCell ref="A22:A24"/>
    <mergeCell ref="B10:B11"/>
    <mergeCell ref="C10:C11"/>
    <mergeCell ref="D10:D11"/>
    <mergeCell ref="B22:B23"/>
    <mergeCell ref="A28:A32"/>
    <mergeCell ref="D27:D29"/>
    <mergeCell ref="B58:B59"/>
    <mergeCell ref="B18:B20"/>
    <mergeCell ref="A59:A61"/>
    <mergeCell ref="D58:D59"/>
    <mergeCell ref="A81:A86"/>
    <mergeCell ref="A69:A75"/>
    <mergeCell ref="C58:C59"/>
    <mergeCell ref="B70:B71"/>
    <mergeCell ref="B77:B78"/>
    <mergeCell ref="C77:C78"/>
    <mergeCell ref="C99:C100"/>
    <mergeCell ref="D99:D100"/>
    <mergeCell ref="B94:B95"/>
    <mergeCell ref="D94:D95"/>
    <mergeCell ref="E94:E95"/>
    <mergeCell ref="E70:E71"/>
    <mergeCell ref="E77:E78"/>
    <mergeCell ref="C70:C71"/>
    <mergeCell ref="B80:B85"/>
    <mergeCell ref="A141:A150"/>
    <mergeCell ref="E104:E105"/>
    <mergeCell ref="E99:E100"/>
    <mergeCell ref="B111:B112"/>
    <mergeCell ref="D111:D112"/>
    <mergeCell ref="B104:B105"/>
    <mergeCell ref="C104:C105"/>
    <mergeCell ref="D104:D105"/>
    <mergeCell ref="D129:D130"/>
    <mergeCell ref="E111:E112"/>
    <mergeCell ref="A137:A138"/>
    <mergeCell ref="D125:D127"/>
    <mergeCell ref="D136:D138"/>
    <mergeCell ref="C111:C112"/>
    <mergeCell ref="C116:C117"/>
    <mergeCell ref="B99:B100"/>
    <mergeCell ref="B129:B130"/>
    <mergeCell ref="C129:C130"/>
    <mergeCell ref="B119:B120"/>
    <mergeCell ref="D119:D120"/>
    <mergeCell ref="F4:F5"/>
    <mergeCell ref="G4:G5"/>
    <mergeCell ref="H4:H5"/>
    <mergeCell ref="I4:I5"/>
    <mergeCell ref="E18:E20"/>
    <mergeCell ref="D18:D20"/>
  </mergeCells>
  <hyperlinks>
    <hyperlink ref="C37" r:id="rId1" tooltip="утилизация ртутных и ртутьсодержащих ламп" display="http://www.ecobasis.ru/services/utilizaciya-lamp/rtutnih/"/>
  </hyperlinks>
  <printOptions/>
  <pageMargins left="0.31496062992125984" right="0.31496062992125984" top="0.15748031496062992" bottom="0.15748031496062992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Любанская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Zavuch_uvr</dc:creator>
  <cp:keywords/>
  <dc:description/>
  <cp:lastModifiedBy>Zavuch_uvr</cp:lastModifiedBy>
  <cp:lastPrinted>2006-06-18T21:39:44Z</cp:lastPrinted>
  <dcterms:created xsi:type="dcterms:W3CDTF">2014-04-08T05:07:17Z</dcterms:created>
  <dcterms:modified xsi:type="dcterms:W3CDTF">2019-02-05T12:02:09Z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